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evkaz\Desktop\GARGŽDŲ MUZIKOS MOKYKLA\"/>
    </mc:Choice>
  </mc:AlternateContent>
  <xr:revisionPtr revIDLastSave="0" documentId="13_ncr:1_{F73880E9-43AD-4A0C-B9FB-C9B38A1FD37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ma Nr2 suvestinė" sheetId="6" r:id="rId1"/>
    <sheet name="Forma Nr.2 ML " sheetId="1" r:id="rId2"/>
    <sheet name="Forma Nr.2 S" sheetId="2" r:id="rId3"/>
    <sheet name="Forma Nr2 SB suv" sheetId="5" r:id="rId4"/>
    <sheet name="Forma Nr.2 SB" sheetId="3" r:id="rId5"/>
    <sheet name="Forma Nr.2 SB 1.4.4.28" sheetId="4" r:id="rId6"/>
    <sheet name="Gautų FS pažyma" sheetId="7" r:id="rId7"/>
    <sheet name="Gautų FS pažyma pagal šaltinį" sheetId="8" r:id="rId8"/>
    <sheet name="Sukauptų FS pažyma" sheetId="9" r:id="rId9"/>
    <sheet name="Sukauptų FS pažyma pagal šalt" sheetId="10" r:id="rId10"/>
    <sheet name="9 priedas" sheetId="11" r:id="rId11"/>
    <sheet name="Pažyma prie 9 priedo" sheetId="14" r:id="rId12"/>
    <sheet name="S7" sheetId="12" r:id="rId13"/>
    <sheet name="Pažyma apie pajamas" sheetId="13" r:id="rId14"/>
  </sheets>
  <definedNames>
    <definedName name="_xlnm.Print_Titles" localSheetId="1">'Forma Nr.2 ML '!$22:$32</definedName>
    <definedName name="Z_05B54777_5D6F_4067_9B5E_F0A938B54982_.wvu.Cols" localSheetId="1">'Forma Nr.2 ML '!$M:$P</definedName>
    <definedName name="Z_05B54777_5D6F_4067_9B5E_F0A938B54982_.wvu.PrintTitles" localSheetId="1">'Forma Nr.2 ML '!$22:$28</definedName>
    <definedName name="Z_112AFAC2_77EA_44AA_BEEF_6812D11534CE_.wvu.Cols" localSheetId="1">'Forma Nr.2 ML '!$M:$P</definedName>
    <definedName name="Z_112AFAC2_77EA_44AA_BEEF_6812D11534CE_.wvu.PrintTitles" localSheetId="1">'Forma Nr.2 ML '!$22:$32</definedName>
    <definedName name="Z_2639E812_3F06_4E8B_B45B_2B63CC97A751_.wvu.Cols" localSheetId="1">'Forma Nr.2 ML '!$M:$P</definedName>
    <definedName name="Z_2639E812_3F06_4E8B_B45B_2B63CC97A751_.wvu.PrintTitles" localSheetId="1">'Forma Nr.2 ML '!$22:$32</definedName>
    <definedName name="Z_47D04100_FABF_4D8C_9C0A_1DEC9335BC02_.wvu.Cols" localSheetId="1">'Forma Nr.2 ML '!$M:$P</definedName>
    <definedName name="Z_47D04100_FABF_4D8C_9C0A_1DEC9335BC02_.wvu.PrintTitles" localSheetId="1">'Forma Nr.2 ML '!$22:$32</definedName>
    <definedName name="Z_4837D77B_C401_4018_A777_ED8FA242E629_.wvu.Cols" localSheetId="1">'Forma Nr.2 ML '!$M:$P</definedName>
    <definedName name="Z_4837D77B_C401_4018_A777_ED8FA242E629_.wvu.PrintTitles" localSheetId="1">'Forma Nr.2 ML '!$22:$32</definedName>
    <definedName name="Z_57A1E72B_DFC1_4C5D_ABA7_C1A26EB31789_.wvu.Cols" localSheetId="1">'Forma Nr.2 ML '!$M:$P</definedName>
    <definedName name="Z_57A1E72B_DFC1_4C5D_ABA7_C1A26EB31789_.wvu.PrintTitles" localSheetId="1">'Forma Nr.2 ML '!$22:$32</definedName>
    <definedName name="Z_5FCAC33A_47AA_47EB_BE57_8622821F3718_.wvu.Cols" localSheetId="1">'Forma Nr.2 ML '!$M:$P</definedName>
    <definedName name="Z_5FCAC33A_47AA_47EB_BE57_8622821F3718_.wvu.PrintTitles" localSheetId="1">'Forma Nr.2 ML '!$22:$32</definedName>
    <definedName name="Z_758123A7_07DC_4CFE_A1C3_A6CC304C1338_.wvu.Cols" localSheetId="1">'Forma Nr.2 ML '!$M:$P</definedName>
    <definedName name="Z_758123A7_07DC_4CFE_A1C3_A6CC304C1338_.wvu.PrintTitles" localSheetId="1">'Forma Nr.2 ML '!$22:$32</definedName>
    <definedName name="Z_75BFD04C_8D34_49C9_A422_0335B0ABD698_.wvu.Cols" localSheetId="1">'Forma Nr.2 ML '!$M:$P</definedName>
    <definedName name="Z_75BFD04C_8D34_49C9_A422_0335B0ABD698_.wvu.PrintTitles" localSheetId="1">'Forma Nr.2 ML '!$22:$32</definedName>
    <definedName name="Z_7A632666_DBD4_4CFF_BD05_66382BD6FB9E_.wvu.Cols" localSheetId="1">'Forma Nr.2 ML '!$M:$P</definedName>
    <definedName name="Z_7A632666_DBD4_4CFF_BD05_66382BD6FB9E_.wvu.PrintTitles" localSheetId="1">'Forma Nr.2 ML '!$22:$32</definedName>
    <definedName name="Z_9B727EDB_49B4_42DC_BF97_3A35178E0BFD_.wvu.Cols" localSheetId="1">'Forma Nr.2 ML '!$M:$P</definedName>
    <definedName name="Z_9B727EDB_49B4_42DC_BF97_3A35178E0BFD_.wvu.PrintTitles" localSheetId="1">'Forma Nr.2 ML '!$22:$28</definedName>
    <definedName name="Z_A64B7B98_B658_4E89_BA3D_F49D1265D61E_.wvu.Cols" localSheetId="1">'Forma Nr.2 ML '!$M:$P</definedName>
    <definedName name="Z_A64B7B98_B658_4E89_BA3D_F49D1265D61E_.wvu.PrintTitles" localSheetId="1">'Forma Nr.2 ML '!$22:$32</definedName>
    <definedName name="Z_B9470AF3_226B_4213_A7B5_37AA221FCC86_.wvu.Cols" localSheetId="1">'Forma Nr.2 ML '!$M:$P</definedName>
    <definedName name="Z_B9470AF3_226B_4213_A7B5_37AA221FCC86_.wvu.PrintTitles" localSheetId="1">'Forma Nr.2 ML '!$22:$32</definedName>
    <definedName name="Z_D669FC1B_AE0B_4417_8D6F_8460D68D5677_.wvu.Cols" localSheetId="1">'Forma Nr.2 ML '!$M:$P</definedName>
    <definedName name="Z_D669FC1B_AE0B_4417_8D6F_8460D68D5677_.wvu.PrintTitles" localSheetId="1">'Forma Nr.2 ML '!$22:$28</definedName>
    <definedName name="Z_DF4717B8_E960_4300_AF40_4AC5F93B40E3_.wvu.Cols" localSheetId="1">'Forma Nr.2 ML '!$M:$P</definedName>
    <definedName name="Z_DF4717B8_E960_4300_AF40_4AC5F93B40E3_.wvu.PrintTitles" localSheetId="1">'Forma Nr.2 ML '!$22:$28</definedName>
    <definedName name="Z_F677807F_46FD_43C6_BB8F_08ECC7636E03_.wvu.Cols" localSheetId="1">'Forma Nr.2 ML '!$M:$P</definedName>
    <definedName name="Z_F677807F_46FD_43C6_BB8F_08ECC7636E03_.wvu.PrintTitles" localSheetId="1">'Forma Nr.2 ML '!$22:$32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0" l="1"/>
  <c r="H21" i="9"/>
  <c r="K83" i="11" l="1"/>
  <c r="J83" i="11"/>
  <c r="I83" i="11"/>
  <c r="I82" i="11" s="1"/>
  <c r="K82" i="11"/>
  <c r="J82" i="11"/>
  <c r="K76" i="11"/>
  <c r="K75" i="11" s="1"/>
  <c r="J76" i="11"/>
  <c r="J75" i="11" s="1"/>
  <c r="I76" i="11"/>
  <c r="I75" i="11" s="1"/>
  <c r="K70" i="11"/>
  <c r="J70" i="11"/>
  <c r="I70" i="11"/>
  <c r="K67" i="11"/>
  <c r="J67" i="11"/>
  <c r="I67" i="11"/>
  <c r="K66" i="11"/>
  <c r="J66" i="11"/>
  <c r="I66" i="11"/>
  <c r="K59" i="11"/>
  <c r="J59" i="11"/>
  <c r="I59" i="11"/>
  <c r="K54" i="11"/>
  <c r="J54" i="11"/>
  <c r="I54" i="11"/>
  <c r="K51" i="11"/>
  <c r="J51" i="11"/>
  <c r="I51" i="11"/>
  <c r="K48" i="11"/>
  <c r="K47" i="11" s="1"/>
  <c r="J48" i="11"/>
  <c r="J47" i="11" s="1"/>
  <c r="I48" i="11"/>
  <c r="I47" i="11" s="1"/>
  <c r="K43" i="11"/>
  <c r="J43" i="11"/>
  <c r="I43" i="11"/>
  <c r="I42" i="11" s="1"/>
  <c r="K42" i="11"/>
  <c r="J42" i="11"/>
  <c r="K39" i="11"/>
  <c r="K30" i="11" s="1"/>
  <c r="K91" i="11" s="1"/>
  <c r="J39" i="11"/>
  <c r="I39" i="11"/>
  <c r="K37" i="11"/>
  <c r="J37" i="11"/>
  <c r="I37" i="11"/>
  <c r="K32" i="11"/>
  <c r="J32" i="11"/>
  <c r="I32" i="11"/>
  <c r="I31" i="11" s="1"/>
  <c r="K31" i="11"/>
  <c r="J31" i="11"/>
  <c r="D29" i="14"/>
  <c r="D23" i="14" s="1"/>
  <c r="D40" i="14" s="1"/>
  <c r="I30" i="11" l="1"/>
  <c r="I91" i="11" s="1"/>
  <c r="J30" i="11"/>
  <c r="J91" i="11" s="1"/>
  <c r="C39" i="14"/>
  <c r="C38" i="14"/>
  <c r="C37" i="14"/>
  <c r="C36" i="14"/>
  <c r="C35" i="14"/>
  <c r="C34" i="14"/>
  <c r="C33" i="14"/>
  <c r="C32" i="14"/>
  <c r="C31" i="14"/>
  <c r="H23" i="14"/>
  <c r="H40" i="14" s="1"/>
  <c r="F23" i="14"/>
  <c r="F40" i="14" s="1"/>
  <c r="C29" i="14"/>
  <c r="C28" i="14"/>
  <c r="C27" i="14"/>
  <c r="C26" i="14"/>
  <c r="C25" i="14"/>
  <c r="C24" i="14"/>
  <c r="G23" i="14"/>
  <c r="E23" i="14"/>
  <c r="E40" i="14" s="1"/>
  <c r="C22" i="14"/>
  <c r="C21" i="14"/>
  <c r="C19" i="14"/>
  <c r="G40" i="14" l="1"/>
  <c r="C40" i="14" s="1"/>
  <c r="C23" i="14"/>
  <c r="F26" i="12"/>
  <c r="E26" i="12"/>
  <c r="D26" i="12"/>
  <c r="H22" i="12"/>
  <c r="H26" i="12" s="1"/>
  <c r="I24" i="13"/>
  <c r="H24" i="13"/>
  <c r="G24" i="13"/>
  <c r="F24" i="13"/>
  <c r="K18" i="13"/>
  <c r="K25" i="13" s="1"/>
  <c r="J24" i="13"/>
  <c r="H21" i="8" l="1"/>
  <c r="H18" i="8"/>
  <c r="H21" i="7"/>
  <c r="H18" i="7"/>
  <c r="L364" i="6"/>
  <c r="L363" i="6" s="1"/>
  <c r="K364" i="6"/>
  <c r="J364" i="6"/>
  <c r="J363" i="6" s="1"/>
  <c r="I364" i="6"/>
  <c r="I363" i="6" s="1"/>
  <c r="K363" i="6"/>
  <c r="L361" i="6"/>
  <c r="L360" i="6" s="1"/>
  <c r="K361" i="6"/>
  <c r="K360" i="6" s="1"/>
  <c r="J361" i="6"/>
  <c r="J360" i="6" s="1"/>
  <c r="I361" i="6"/>
  <c r="I360" i="6" s="1"/>
  <c r="L358" i="6"/>
  <c r="K358" i="6"/>
  <c r="K357" i="6" s="1"/>
  <c r="J358" i="6"/>
  <c r="J357" i="6" s="1"/>
  <c r="I358" i="6"/>
  <c r="I357" i="6" s="1"/>
  <c r="L357" i="6"/>
  <c r="L354" i="6"/>
  <c r="L353" i="6" s="1"/>
  <c r="K354" i="6"/>
  <c r="K353" i="6" s="1"/>
  <c r="J354" i="6"/>
  <c r="J353" i="6" s="1"/>
  <c r="I354" i="6"/>
  <c r="I353" i="6" s="1"/>
  <c r="L350" i="6"/>
  <c r="K350" i="6"/>
  <c r="K349" i="6" s="1"/>
  <c r="J350" i="6"/>
  <c r="J349" i="6" s="1"/>
  <c r="I350" i="6"/>
  <c r="I349" i="6" s="1"/>
  <c r="L349" i="6"/>
  <c r="L346" i="6"/>
  <c r="L345" i="6" s="1"/>
  <c r="K346" i="6"/>
  <c r="K345" i="6" s="1"/>
  <c r="J346" i="6"/>
  <c r="J345" i="6" s="1"/>
  <c r="I346" i="6"/>
  <c r="I345" i="6" s="1"/>
  <c r="L342" i="6"/>
  <c r="K342" i="6"/>
  <c r="J342" i="6"/>
  <c r="I342" i="6"/>
  <c r="L339" i="6"/>
  <c r="K339" i="6"/>
  <c r="J339" i="6"/>
  <c r="I339" i="6"/>
  <c r="P337" i="6"/>
  <c r="O337" i="6"/>
  <c r="N337" i="6"/>
  <c r="M337" i="6"/>
  <c r="L337" i="6"/>
  <c r="L336" i="6" s="1"/>
  <c r="K337" i="6"/>
  <c r="J337" i="6"/>
  <c r="J336" i="6" s="1"/>
  <c r="I337" i="6"/>
  <c r="I336" i="6" s="1"/>
  <c r="K336" i="6"/>
  <c r="L332" i="6"/>
  <c r="L331" i="6" s="1"/>
  <c r="K332" i="6"/>
  <c r="J332" i="6"/>
  <c r="J331" i="6" s="1"/>
  <c r="I332" i="6"/>
  <c r="I331" i="6" s="1"/>
  <c r="K331" i="6"/>
  <c r="L329" i="6"/>
  <c r="K329" i="6"/>
  <c r="J329" i="6"/>
  <c r="J328" i="6" s="1"/>
  <c r="I329" i="6"/>
  <c r="I328" i="6" s="1"/>
  <c r="L328" i="6"/>
  <c r="K328" i="6"/>
  <c r="L326" i="6"/>
  <c r="L325" i="6" s="1"/>
  <c r="K326" i="6"/>
  <c r="K325" i="6" s="1"/>
  <c r="J326" i="6"/>
  <c r="J325" i="6" s="1"/>
  <c r="I326" i="6"/>
  <c r="I325" i="6"/>
  <c r="L322" i="6"/>
  <c r="L321" i="6" s="1"/>
  <c r="K322" i="6"/>
  <c r="J322" i="6"/>
  <c r="I322" i="6"/>
  <c r="I321" i="6" s="1"/>
  <c r="K321" i="6"/>
  <c r="J321" i="6"/>
  <c r="L318" i="6"/>
  <c r="L317" i="6" s="1"/>
  <c r="K318" i="6"/>
  <c r="J318" i="6"/>
  <c r="J317" i="6" s="1"/>
  <c r="I318" i="6"/>
  <c r="I317" i="6" s="1"/>
  <c r="K317" i="6"/>
  <c r="L314" i="6"/>
  <c r="L313" i="6" s="1"/>
  <c r="K314" i="6"/>
  <c r="K313" i="6" s="1"/>
  <c r="J314" i="6"/>
  <c r="J313" i="6" s="1"/>
  <c r="I314" i="6"/>
  <c r="I313" i="6" s="1"/>
  <c r="L310" i="6"/>
  <c r="L304" i="6" s="1"/>
  <c r="K310" i="6"/>
  <c r="J310" i="6"/>
  <c r="I310" i="6"/>
  <c r="L307" i="6"/>
  <c r="K307" i="6"/>
  <c r="J307" i="6"/>
  <c r="I307" i="6"/>
  <c r="L305" i="6"/>
  <c r="K305" i="6"/>
  <c r="J305" i="6"/>
  <c r="I305" i="6"/>
  <c r="L299" i="6"/>
  <c r="L298" i="6" s="1"/>
  <c r="K299" i="6"/>
  <c r="J299" i="6"/>
  <c r="I299" i="6"/>
  <c r="I298" i="6" s="1"/>
  <c r="K298" i="6"/>
  <c r="J298" i="6"/>
  <c r="L296" i="6"/>
  <c r="L295" i="6" s="1"/>
  <c r="K296" i="6"/>
  <c r="J296" i="6"/>
  <c r="J295" i="6" s="1"/>
  <c r="I296" i="6"/>
  <c r="I295" i="6" s="1"/>
  <c r="K295" i="6"/>
  <c r="L293" i="6"/>
  <c r="L292" i="6" s="1"/>
  <c r="K293" i="6"/>
  <c r="K292" i="6" s="1"/>
  <c r="J293" i="6"/>
  <c r="J292" i="6" s="1"/>
  <c r="I293" i="6"/>
  <c r="I292" i="6" s="1"/>
  <c r="L289" i="6"/>
  <c r="L288" i="6" s="1"/>
  <c r="K289" i="6"/>
  <c r="K288" i="6" s="1"/>
  <c r="J289" i="6"/>
  <c r="I289" i="6"/>
  <c r="I288" i="6" s="1"/>
  <c r="J288" i="6"/>
  <c r="L285" i="6"/>
  <c r="L284" i="6" s="1"/>
  <c r="K285" i="6"/>
  <c r="K284" i="6" s="1"/>
  <c r="J285" i="6"/>
  <c r="J284" i="6" s="1"/>
  <c r="I285" i="6"/>
  <c r="I284" i="6" s="1"/>
  <c r="L281" i="6"/>
  <c r="L280" i="6" s="1"/>
  <c r="K281" i="6"/>
  <c r="K280" i="6" s="1"/>
  <c r="J281" i="6"/>
  <c r="J280" i="6" s="1"/>
  <c r="I281" i="6"/>
  <c r="I280" i="6"/>
  <c r="L277" i="6"/>
  <c r="K277" i="6"/>
  <c r="J277" i="6"/>
  <c r="I277" i="6"/>
  <c r="L274" i="6"/>
  <c r="K274" i="6"/>
  <c r="J274" i="6"/>
  <c r="I274" i="6"/>
  <c r="L272" i="6"/>
  <c r="L271" i="6" s="1"/>
  <c r="K272" i="6"/>
  <c r="K271" i="6" s="1"/>
  <c r="J272" i="6"/>
  <c r="J271" i="6" s="1"/>
  <c r="I272" i="6"/>
  <c r="I271" i="6" s="1"/>
  <c r="L267" i="6"/>
  <c r="L266" i="6" s="1"/>
  <c r="K267" i="6"/>
  <c r="K266" i="6" s="1"/>
  <c r="J267" i="6"/>
  <c r="J266" i="6" s="1"/>
  <c r="I267" i="6"/>
  <c r="I266" i="6" s="1"/>
  <c r="L264" i="6"/>
  <c r="L263" i="6" s="1"/>
  <c r="K264" i="6"/>
  <c r="K263" i="6" s="1"/>
  <c r="J264" i="6"/>
  <c r="J263" i="6" s="1"/>
  <c r="I264" i="6"/>
  <c r="I263" i="6" s="1"/>
  <c r="L261" i="6"/>
  <c r="L260" i="6" s="1"/>
  <c r="K261" i="6"/>
  <c r="K260" i="6" s="1"/>
  <c r="J261" i="6"/>
  <c r="J260" i="6" s="1"/>
  <c r="I261" i="6"/>
  <c r="I260" i="6" s="1"/>
  <c r="L257" i="6"/>
  <c r="L256" i="6" s="1"/>
  <c r="K257" i="6"/>
  <c r="K256" i="6" s="1"/>
  <c r="J257" i="6"/>
  <c r="J256" i="6" s="1"/>
  <c r="I257" i="6"/>
  <c r="I256" i="6" s="1"/>
  <c r="L253" i="6"/>
  <c r="L252" i="6" s="1"/>
  <c r="K253" i="6"/>
  <c r="K252" i="6" s="1"/>
  <c r="J253" i="6"/>
  <c r="J252" i="6" s="1"/>
  <c r="I253" i="6"/>
  <c r="I252" i="6" s="1"/>
  <c r="L249" i="6"/>
  <c r="L248" i="6" s="1"/>
  <c r="K249" i="6"/>
  <c r="K248" i="6" s="1"/>
  <c r="J249" i="6"/>
  <c r="J248" i="6" s="1"/>
  <c r="I249" i="6"/>
  <c r="I248" i="6" s="1"/>
  <c r="L245" i="6"/>
  <c r="K245" i="6"/>
  <c r="J245" i="6"/>
  <c r="I245" i="6"/>
  <c r="L242" i="6"/>
  <c r="K242" i="6"/>
  <c r="J242" i="6"/>
  <c r="I242" i="6"/>
  <c r="L240" i="6"/>
  <c r="L239" i="6" s="1"/>
  <c r="K240" i="6"/>
  <c r="K239" i="6" s="1"/>
  <c r="J240" i="6"/>
  <c r="J239" i="6" s="1"/>
  <c r="I240" i="6"/>
  <c r="I239" i="6" s="1"/>
  <c r="L233" i="6"/>
  <c r="K233" i="6"/>
  <c r="J233" i="6"/>
  <c r="J232" i="6" s="1"/>
  <c r="J231" i="6" s="1"/>
  <c r="I233" i="6"/>
  <c r="I232" i="6" s="1"/>
  <c r="I231" i="6" s="1"/>
  <c r="L232" i="6"/>
  <c r="L231" i="6" s="1"/>
  <c r="K232" i="6"/>
  <c r="K231" i="6" s="1"/>
  <c r="L229" i="6"/>
  <c r="L228" i="6" s="1"/>
  <c r="L227" i="6" s="1"/>
  <c r="K229" i="6"/>
  <c r="J229" i="6"/>
  <c r="J228" i="6" s="1"/>
  <c r="J227" i="6" s="1"/>
  <c r="I229" i="6"/>
  <c r="I228" i="6" s="1"/>
  <c r="I227" i="6" s="1"/>
  <c r="K228" i="6"/>
  <c r="K227" i="6" s="1"/>
  <c r="P220" i="6"/>
  <c r="O220" i="6"/>
  <c r="N220" i="6"/>
  <c r="M220" i="6"/>
  <c r="L220" i="6"/>
  <c r="L219" i="6" s="1"/>
  <c r="K220" i="6"/>
  <c r="K219" i="6" s="1"/>
  <c r="J220" i="6"/>
  <c r="J219" i="6" s="1"/>
  <c r="I220" i="6"/>
  <c r="I219" i="6" s="1"/>
  <c r="L217" i="6"/>
  <c r="L216" i="6" s="1"/>
  <c r="L215" i="6" s="1"/>
  <c r="K217" i="6"/>
  <c r="K216" i="6" s="1"/>
  <c r="J217" i="6"/>
  <c r="J216" i="6" s="1"/>
  <c r="I217" i="6"/>
  <c r="I216" i="6" s="1"/>
  <c r="L210" i="6"/>
  <c r="L209" i="6" s="1"/>
  <c r="L208" i="6" s="1"/>
  <c r="K210" i="6"/>
  <c r="K209" i="6" s="1"/>
  <c r="K208" i="6" s="1"/>
  <c r="J210" i="6"/>
  <c r="J209" i="6" s="1"/>
  <c r="J208" i="6" s="1"/>
  <c r="I210" i="6"/>
  <c r="I209" i="6" s="1"/>
  <c r="I208" i="6" s="1"/>
  <c r="L206" i="6"/>
  <c r="K206" i="6"/>
  <c r="K205" i="6" s="1"/>
  <c r="J206" i="6"/>
  <c r="J205" i="6" s="1"/>
  <c r="I206" i="6"/>
  <c r="I205" i="6" s="1"/>
  <c r="L205" i="6"/>
  <c r="L201" i="6"/>
  <c r="K201" i="6"/>
  <c r="K200" i="6" s="1"/>
  <c r="J201" i="6"/>
  <c r="J200" i="6" s="1"/>
  <c r="I201" i="6"/>
  <c r="I200" i="6" s="1"/>
  <c r="L200" i="6"/>
  <c r="L195" i="6"/>
  <c r="L194" i="6" s="1"/>
  <c r="K195" i="6"/>
  <c r="J195" i="6"/>
  <c r="I195" i="6"/>
  <c r="I194" i="6" s="1"/>
  <c r="K194" i="6"/>
  <c r="J194" i="6"/>
  <c r="L190" i="6"/>
  <c r="K190" i="6"/>
  <c r="K189" i="6" s="1"/>
  <c r="J190" i="6"/>
  <c r="J189" i="6" s="1"/>
  <c r="I190" i="6"/>
  <c r="I189" i="6" s="1"/>
  <c r="L189" i="6"/>
  <c r="L187" i="6"/>
  <c r="L186" i="6" s="1"/>
  <c r="K187" i="6"/>
  <c r="K186" i="6" s="1"/>
  <c r="J187" i="6"/>
  <c r="J186" i="6" s="1"/>
  <c r="I187" i="6"/>
  <c r="I186" i="6"/>
  <c r="L179" i="6"/>
  <c r="L178" i="6" s="1"/>
  <c r="K179" i="6"/>
  <c r="K178" i="6" s="1"/>
  <c r="J179" i="6"/>
  <c r="J178" i="6" s="1"/>
  <c r="I179" i="6"/>
  <c r="I178" i="6" s="1"/>
  <c r="L174" i="6"/>
  <c r="L173" i="6" s="1"/>
  <c r="K174" i="6"/>
  <c r="K173" i="6" s="1"/>
  <c r="J174" i="6"/>
  <c r="J173" i="6" s="1"/>
  <c r="I174" i="6"/>
  <c r="I173" i="6" s="1"/>
  <c r="L170" i="6"/>
  <c r="L169" i="6" s="1"/>
  <c r="L168" i="6" s="1"/>
  <c r="K170" i="6"/>
  <c r="J170" i="6"/>
  <c r="J169" i="6" s="1"/>
  <c r="J168" i="6" s="1"/>
  <c r="I170" i="6"/>
  <c r="I169" i="6" s="1"/>
  <c r="I168" i="6" s="1"/>
  <c r="K169" i="6"/>
  <c r="K168" i="6" s="1"/>
  <c r="L165" i="6"/>
  <c r="L164" i="6" s="1"/>
  <c r="K165" i="6"/>
  <c r="K164" i="6" s="1"/>
  <c r="J165" i="6"/>
  <c r="I165" i="6"/>
  <c r="I164" i="6" s="1"/>
  <c r="J164" i="6"/>
  <c r="L160" i="6"/>
  <c r="K160" i="6"/>
  <c r="K159" i="6" s="1"/>
  <c r="J160" i="6"/>
  <c r="J159" i="6" s="1"/>
  <c r="I160" i="6"/>
  <c r="I159" i="6" s="1"/>
  <c r="L159" i="6"/>
  <c r="L154" i="6"/>
  <c r="L153" i="6" s="1"/>
  <c r="L152" i="6" s="1"/>
  <c r="K154" i="6"/>
  <c r="K153" i="6" s="1"/>
  <c r="K152" i="6" s="1"/>
  <c r="J154" i="6"/>
  <c r="J153" i="6" s="1"/>
  <c r="J152" i="6" s="1"/>
  <c r="I154" i="6"/>
  <c r="I153" i="6" s="1"/>
  <c r="I152" i="6" s="1"/>
  <c r="L150" i="6"/>
  <c r="L149" i="6" s="1"/>
  <c r="K150" i="6"/>
  <c r="K149" i="6" s="1"/>
  <c r="J150" i="6"/>
  <c r="I150" i="6"/>
  <c r="I149" i="6" s="1"/>
  <c r="J149" i="6"/>
  <c r="L146" i="6"/>
  <c r="L145" i="6" s="1"/>
  <c r="L144" i="6" s="1"/>
  <c r="K146" i="6"/>
  <c r="K145" i="6" s="1"/>
  <c r="K144" i="6" s="1"/>
  <c r="J146" i="6"/>
  <c r="J145" i="6" s="1"/>
  <c r="J144" i="6" s="1"/>
  <c r="I146" i="6"/>
  <c r="I145" i="6" s="1"/>
  <c r="I144" i="6" s="1"/>
  <c r="L141" i="6"/>
  <c r="K141" i="6"/>
  <c r="J141" i="6"/>
  <c r="J140" i="6" s="1"/>
  <c r="J139" i="6" s="1"/>
  <c r="I141" i="6"/>
  <c r="I140" i="6" s="1"/>
  <c r="I139" i="6" s="1"/>
  <c r="L140" i="6"/>
  <c r="L139" i="6" s="1"/>
  <c r="K140" i="6"/>
  <c r="K139" i="6" s="1"/>
  <c r="L136" i="6"/>
  <c r="L135" i="6" s="1"/>
  <c r="L134" i="6" s="1"/>
  <c r="K136" i="6"/>
  <c r="J136" i="6"/>
  <c r="I136" i="6"/>
  <c r="I135" i="6" s="1"/>
  <c r="I134" i="6" s="1"/>
  <c r="K135" i="6"/>
  <c r="K134" i="6" s="1"/>
  <c r="J135" i="6"/>
  <c r="J134" i="6" s="1"/>
  <c r="L132" i="6"/>
  <c r="L131" i="6" s="1"/>
  <c r="L130" i="6" s="1"/>
  <c r="K132" i="6"/>
  <c r="J132" i="6"/>
  <c r="J131" i="6" s="1"/>
  <c r="J130" i="6" s="1"/>
  <c r="I132" i="6"/>
  <c r="I131" i="6" s="1"/>
  <c r="I130" i="6" s="1"/>
  <c r="K131" i="6"/>
  <c r="K130" i="6" s="1"/>
  <c r="L128" i="6"/>
  <c r="L127" i="6" s="1"/>
  <c r="L126" i="6" s="1"/>
  <c r="K128" i="6"/>
  <c r="J128" i="6"/>
  <c r="I128" i="6"/>
  <c r="I127" i="6" s="1"/>
  <c r="I126" i="6" s="1"/>
  <c r="K127" i="6"/>
  <c r="K126" i="6" s="1"/>
  <c r="J127" i="6"/>
  <c r="J126" i="6" s="1"/>
  <c r="L124" i="6"/>
  <c r="L123" i="6" s="1"/>
  <c r="L122" i="6" s="1"/>
  <c r="K124" i="6"/>
  <c r="J124" i="6"/>
  <c r="J123" i="6" s="1"/>
  <c r="J122" i="6" s="1"/>
  <c r="I124" i="6"/>
  <c r="I123" i="6" s="1"/>
  <c r="I122" i="6" s="1"/>
  <c r="K123" i="6"/>
  <c r="K122" i="6" s="1"/>
  <c r="L120" i="6"/>
  <c r="L119" i="6" s="1"/>
  <c r="L118" i="6" s="1"/>
  <c r="K120" i="6"/>
  <c r="J120" i="6"/>
  <c r="I120" i="6"/>
  <c r="I119" i="6" s="1"/>
  <c r="I118" i="6" s="1"/>
  <c r="K119" i="6"/>
  <c r="K118" i="6" s="1"/>
  <c r="J119" i="6"/>
  <c r="J118" i="6" s="1"/>
  <c r="L115" i="6"/>
  <c r="L114" i="6" s="1"/>
  <c r="L113" i="6" s="1"/>
  <c r="K115" i="6"/>
  <c r="K114" i="6" s="1"/>
  <c r="K113" i="6" s="1"/>
  <c r="J115" i="6"/>
  <c r="J114" i="6" s="1"/>
  <c r="J113" i="6" s="1"/>
  <c r="I115" i="6"/>
  <c r="I114" i="6" s="1"/>
  <c r="I113" i="6" s="1"/>
  <c r="L109" i="6"/>
  <c r="L108" i="6" s="1"/>
  <c r="K109" i="6"/>
  <c r="K108" i="6" s="1"/>
  <c r="J109" i="6"/>
  <c r="J108" i="6" s="1"/>
  <c r="I109" i="6"/>
  <c r="I108" i="6"/>
  <c r="L105" i="6"/>
  <c r="L104" i="6" s="1"/>
  <c r="L103" i="6" s="1"/>
  <c r="K105" i="6"/>
  <c r="K104" i="6" s="1"/>
  <c r="K103" i="6" s="1"/>
  <c r="J105" i="6"/>
  <c r="J104" i="6" s="1"/>
  <c r="J103" i="6" s="1"/>
  <c r="I105" i="6"/>
  <c r="I104" i="6" s="1"/>
  <c r="I103" i="6" s="1"/>
  <c r="L100" i="6"/>
  <c r="L99" i="6" s="1"/>
  <c r="L98" i="6" s="1"/>
  <c r="K100" i="6"/>
  <c r="K99" i="6" s="1"/>
  <c r="K98" i="6" s="1"/>
  <c r="J100" i="6"/>
  <c r="J99" i="6" s="1"/>
  <c r="J98" i="6" s="1"/>
  <c r="I100" i="6"/>
  <c r="I99" i="6" s="1"/>
  <c r="I98" i="6" s="1"/>
  <c r="L95" i="6"/>
  <c r="L94" i="6" s="1"/>
  <c r="L93" i="6" s="1"/>
  <c r="K95" i="6"/>
  <c r="J95" i="6"/>
  <c r="J94" i="6" s="1"/>
  <c r="J93" i="6" s="1"/>
  <c r="I95" i="6"/>
  <c r="I94" i="6" s="1"/>
  <c r="I93" i="6" s="1"/>
  <c r="K94" i="6"/>
  <c r="K93" i="6" s="1"/>
  <c r="L88" i="6"/>
  <c r="L87" i="6" s="1"/>
  <c r="L86" i="6" s="1"/>
  <c r="L85" i="6" s="1"/>
  <c r="K88" i="6"/>
  <c r="K87" i="6" s="1"/>
  <c r="K86" i="6" s="1"/>
  <c r="K85" i="6" s="1"/>
  <c r="J88" i="6"/>
  <c r="J87" i="6" s="1"/>
  <c r="J86" i="6" s="1"/>
  <c r="J85" i="6" s="1"/>
  <c r="I88" i="6"/>
  <c r="I87" i="6"/>
  <c r="I86" i="6" s="1"/>
  <c r="I85" i="6" s="1"/>
  <c r="L83" i="6"/>
  <c r="L82" i="6" s="1"/>
  <c r="L81" i="6" s="1"/>
  <c r="K83" i="6"/>
  <c r="J83" i="6"/>
  <c r="J82" i="6" s="1"/>
  <c r="J81" i="6" s="1"/>
  <c r="I83" i="6"/>
  <c r="I82" i="6" s="1"/>
  <c r="I81" i="6" s="1"/>
  <c r="K82" i="6"/>
  <c r="K81" i="6" s="1"/>
  <c r="L77" i="6"/>
  <c r="L76" i="6" s="1"/>
  <c r="K77" i="6"/>
  <c r="K76" i="6" s="1"/>
  <c r="J77" i="6"/>
  <c r="J76" i="6" s="1"/>
  <c r="I77" i="6"/>
  <c r="I76" i="6" s="1"/>
  <c r="L72" i="6"/>
  <c r="L71" i="6" s="1"/>
  <c r="K72" i="6"/>
  <c r="K71" i="6" s="1"/>
  <c r="J72" i="6"/>
  <c r="J71" i="6" s="1"/>
  <c r="I72" i="6"/>
  <c r="I71" i="6" s="1"/>
  <c r="L67" i="6"/>
  <c r="L66" i="6" s="1"/>
  <c r="K67" i="6"/>
  <c r="K66" i="6" s="1"/>
  <c r="J67" i="6"/>
  <c r="J66" i="6" s="1"/>
  <c r="I67" i="6"/>
  <c r="I66" i="6" s="1"/>
  <c r="L47" i="6"/>
  <c r="L46" i="6" s="1"/>
  <c r="L45" i="6" s="1"/>
  <c r="L44" i="6" s="1"/>
  <c r="K47" i="6"/>
  <c r="K46" i="6" s="1"/>
  <c r="K45" i="6" s="1"/>
  <c r="K44" i="6" s="1"/>
  <c r="J47" i="6"/>
  <c r="J46" i="6" s="1"/>
  <c r="J45" i="6" s="1"/>
  <c r="J44" i="6" s="1"/>
  <c r="I47" i="6"/>
  <c r="I46" i="6" s="1"/>
  <c r="I45" i="6" s="1"/>
  <c r="I44" i="6" s="1"/>
  <c r="L42" i="6"/>
  <c r="L41" i="6" s="1"/>
  <c r="L40" i="6" s="1"/>
  <c r="K42" i="6"/>
  <c r="K41" i="6" s="1"/>
  <c r="K40" i="6" s="1"/>
  <c r="J42" i="6"/>
  <c r="J41" i="6" s="1"/>
  <c r="J40" i="6" s="1"/>
  <c r="I42" i="6"/>
  <c r="I41" i="6" s="1"/>
  <c r="I40" i="6" s="1"/>
  <c r="L38" i="6"/>
  <c r="K38" i="6"/>
  <c r="J38" i="6"/>
  <c r="I38" i="6"/>
  <c r="L36" i="6"/>
  <c r="L35" i="6" s="1"/>
  <c r="L34" i="6" s="1"/>
  <c r="K36" i="6"/>
  <c r="K35" i="6" s="1"/>
  <c r="K34" i="6" s="1"/>
  <c r="J36" i="6"/>
  <c r="J35" i="6" s="1"/>
  <c r="J34" i="6" s="1"/>
  <c r="I36" i="6"/>
  <c r="L363" i="5"/>
  <c r="L362" i="5" s="1"/>
  <c r="K363" i="5"/>
  <c r="K362" i="5" s="1"/>
  <c r="J363" i="5"/>
  <c r="J362" i="5" s="1"/>
  <c r="I363" i="5"/>
  <c r="I362" i="5" s="1"/>
  <c r="L360" i="5"/>
  <c r="L359" i="5" s="1"/>
  <c r="K360" i="5"/>
  <c r="K359" i="5" s="1"/>
  <c r="J360" i="5"/>
  <c r="J359" i="5" s="1"/>
  <c r="I360" i="5"/>
  <c r="I359" i="5" s="1"/>
  <c r="L357" i="5"/>
  <c r="L356" i="5" s="1"/>
  <c r="K357" i="5"/>
  <c r="K356" i="5" s="1"/>
  <c r="J357" i="5"/>
  <c r="J356" i="5" s="1"/>
  <c r="I357" i="5"/>
  <c r="I356" i="5" s="1"/>
  <c r="L353" i="5"/>
  <c r="L352" i="5" s="1"/>
  <c r="K353" i="5"/>
  <c r="K352" i="5" s="1"/>
  <c r="J353" i="5"/>
  <c r="J352" i="5" s="1"/>
  <c r="I353" i="5"/>
  <c r="I352" i="5" s="1"/>
  <c r="L349" i="5"/>
  <c r="L348" i="5" s="1"/>
  <c r="K349" i="5"/>
  <c r="K348" i="5" s="1"/>
  <c r="J349" i="5"/>
  <c r="J348" i="5" s="1"/>
  <c r="I349" i="5"/>
  <c r="I348" i="5" s="1"/>
  <c r="L345" i="5"/>
  <c r="L344" i="5" s="1"/>
  <c r="K345" i="5"/>
  <c r="K344" i="5" s="1"/>
  <c r="J345" i="5"/>
  <c r="J344" i="5" s="1"/>
  <c r="I345" i="5"/>
  <c r="I344" i="5" s="1"/>
  <c r="L341" i="5"/>
  <c r="K341" i="5"/>
  <c r="J341" i="5"/>
  <c r="I341" i="5"/>
  <c r="L338" i="5"/>
  <c r="K338" i="5"/>
  <c r="J338" i="5"/>
  <c r="I338" i="5"/>
  <c r="P336" i="5"/>
  <c r="O336" i="5"/>
  <c r="N336" i="5"/>
  <c r="M336" i="5"/>
  <c r="L336" i="5"/>
  <c r="K336" i="5"/>
  <c r="K335" i="5" s="1"/>
  <c r="J336" i="5"/>
  <c r="J335" i="5" s="1"/>
  <c r="I336" i="5"/>
  <c r="I335" i="5" s="1"/>
  <c r="L335" i="5"/>
  <c r="L331" i="5"/>
  <c r="L330" i="5" s="1"/>
  <c r="K331" i="5"/>
  <c r="K330" i="5" s="1"/>
  <c r="J331" i="5"/>
  <c r="J330" i="5" s="1"/>
  <c r="I331" i="5"/>
  <c r="I330" i="5"/>
  <c r="L328" i="5"/>
  <c r="L327" i="5" s="1"/>
  <c r="K328" i="5"/>
  <c r="K327" i="5" s="1"/>
  <c r="J328" i="5"/>
  <c r="J327" i="5" s="1"/>
  <c r="I328" i="5"/>
  <c r="I327" i="5" s="1"/>
  <c r="L325" i="5"/>
  <c r="L324" i="5" s="1"/>
  <c r="K325" i="5"/>
  <c r="K324" i="5" s="1"/>
  <c r="J325" i="5"/>
  <c r="J324" i="5" s="1"/>
  <c r="I325" i="5"/>
  <c r="I324" i="5" s="1"/>
  <c r="L321" i="5"/>
  <c r="L320" i="5" s="1"/>
  <c r="K321" i="5"/>
  <c r="K320" i="5" s="1"/>
  <c r="J321" i="5"/>
  <c r="J320" i="5" s="1"/>
  <c r="I321" i="5"/>
  <c r="I320" i="5" s="1"/>
  <c r="L317" i="5"/>
  <c r="L316" i="5" s="1"/>
  <c r="K317" i="5"/>
  <c r="K316" i="5" s="1"/>
  <c r="J317" i="5"/>
  <c r="J316" i="5" s="1"/>
  <c r="I317" i="5"/>
  <c r="I316" i="5" s="1"/>
  <c r="L313" i="5"/>
  <c r="L312" i="5" s="1"/>
  <c r="K313" i="5"/>
  <c r="K312" i="5" s="1"/>
  <c r="J313" i="5"/>
  <c r="J312" i="5" s="1"/>
  <c r="I313" i="5"/>
  <c r="I312" i="5"/>
  <c r="L309" i="5"/>
  <c r="K309" i="5"/>
  <c r="J309" i="5"/>
  <c r="I309" i="5"/>
  <c r="L306" i="5"/>
  <c r="K306" i="5"/>
  <c r="J306" i="5"/>
  <c r="I306" i="5"/>
  <c r="L304" i="5"/>
  <c r="K304" i="5"/>
  <c r="J304" i="5"/>
  <c r="I304" i="5"/>
  <c r="L298" i="5"/>
  <c r="L297" i="5" s="1"/>
  <c r="K298" i="5"/>
  <c r="K297" i="5" s="1"/>
  <c r="J298" i="5"/>
  <c r="J297" i="5" s="1"/>
  <c r="I298" i="5"/>
  <c r="I297" i="5" s="1"/>
  <c r="L295" i="5"/>
  <c r="L294" i="5" s="1"/>
  <c r="K295" i="5"/>
  <c r="K294" i="5" s="1"/>
  <c r="J295" i="5"/>
  <c r="J294" i="5" s="1"/>
  <c r="I295" i="5"/>
  <c r="I294" i="5" s="1"/>
  <c r="L292" i="5"/>
  <c r="L291" i="5" s="1"/>
  <c r="K292" i="5"/>
  <c r="K291" i="5" s="1"/>
  <c r="J292" i="5"/>
  <c r="J291" i="5" s="1"/>
  <c r="I292" i="5"/>
  <c r="I291" i="5" s="1"/>
  <c r="L288" i="5"/>
  <c r="K288" i="5"/>
  <c r="K287" i="5" s="1"/>
  <c r="J288" i="5"/>
  <c r="I288" i="5"/>
  <c r="I287" i="5" s="1"/>
  <c r="L287" i="5"/>
  <c r="J287" i="5"/>
  <c r="L284" i="5"/>
  <c r="L283" i="5" s="1"/>
  <c r="K284" i="5"/>
  <c r="K283" i="5" s="1"/>
  <c r="J284" i="5"/>
  <c r="J283" i="5" s="1"/>
  <c r="I284" i="5"/>
  <c r="I283" i="5" s="1"/>
  <c r="L280" i="5"/>
  <c r="L279" i="5" s="1"/>
  <c r="K280" i="5"/>
  <c r="K279" i="5" s="1"/>
  <c r="J280" i="5"/>
  <c r="J279" i="5" s="1"/>
  <c r="I280" i="5"/>
  <c r="I279" i="5" s="1"/>
  <c r="L276" i="5"/>
  <c r="K276" i="5"/>
  <c r="J276" i="5"/>
  <c r="I276" i="5"/>
  <c r="L273" i="5"/>
  <c r="K273" i="5"/>
  <c r="J273" i="5"/>
  <c r="I273" i="5"/>
  <c r="L271" i="5"/>
  <c r="K271" i="5"/>
  <c r="K270" i="5" s="1"/>
  <c r="J271" i="5"/>
  <c r="J270" i="5" s="1"/>
  <c r="I271" i="5"/>
  <c r="I270" i="5" s="1"/>
  <c r="L270" i="5"/>
  <c r="L266" i="5"/>
  <c r="L265" i="5" s="1"/>
  <c r="K266" i="5"/>
  <c r="K265" i="5" s="1"/>
  <c r="J266" i="5"/>
  <c r="J265" i="5" s="1"/>
  <c r="I266" i="5"/>
  <c r="I265" i="5" s="1"/>
  <c r="L263" i="5"/>
  <c r="L262" i="5" s="1"/>
  <c r="K263" i="5"/>
  <c r="K262" i="5" s="1"/>
  <c r="J263" i="5"/>
  <c r="J262" i="5" s="1"/>
  <c r="I263" i="5"/>
  <c r="I262" i="5" s="1"/>
  <c r="L260" i="5"/>
  <c r="L259" i="5" s="1"/>
  <c r="K260" i="5"/>
  <c r="K259" i="5" s="1"/>
  <c r="J260" i="5"/>
  <c r="I260" i="5"/>
  <c r="I259" i="5" s="1"/>
  <c r="J259" i="5"/>
  <c r="L256" i="5"/>
  <c r="K256" i="5"/>
  <c r="K255" i="5" s="1"/>
  <c r="J256" i="5"/>
  <c r="J255" i="5" s="1"/>
  <c r="I256" i="5"/>
  <c r="I255" i="5" s="1"/>
  <c r="L255" i="5"/>
  <c r="L252" i="5"/>
  <c r="L251" i="5" s="1"/>
  <c r="K252" i="5"/>
  <c r="K251" i="5" s="1"/>
  <c r="J252" i="5"/>
  <c r="J251" i="5" s="1"/>
  <c r="I252" i="5"/>
  <c r="I251" i="5" s="1"/>
  <c r="L248" i="5"/>
  <c r="L247" i="5" s="1"/>
  <c r="K248" i="5"/>
  <c r="J248" i="5"/>
  <c r="J247" i="5" s="1"/>
  <c r="I248" i="5"/>
  <c r="K247" i="5"/>
  <c r="I247" i="5"/>
  <c r="L244" i="5"/>
  <c r="K244" i="5"/>
  <c r="J244" i="5"/>
  <c r="I244" i="5"/>
  <c r="L241" i="5"/>
  <c r="K241" i="5"/>
  <c r="J241" i="5"/>
  <c r="I241" i="5"/>
  <c r="L239" i="5"/>
  <c r="L238" i="5" s="1"/>
  <c r="K239" i="5"/>
  <c r="K238" i="5" s="1"/>
  <c r="J239" i="5"/>
  <c r="J238" i="5" s="1"/>
  <c r="I239" i="5"/>
  <c r="I238" i="5" s="1"/>
  <c r="L232" i="5"/>
  <c r="L231" i="5" s="1"/>
  <c r="L230" i="5" s="1"/>
  <c r="K232" i="5"/>
  <c r="K231" i="5" s="1"/>
  <c r="K230" i="5" s="1"/>
  <c r="J232" i="5"/>
  <c r="J231" i="5" s="1"/>
  <c r="J230" i="5" s="1"/>
  <c r="I232" i="5"/>
  <c r="I231" i="5" s="1"/>
  <c r="I230" i="5" s="1"/>
  <c r="L228" i="5"/>
  <c r="L227" i="5" s="1"/>
  <c r="L226" i="5" s="1"/>
  <c r="K228" i="5"/>
  <c r="K227" i="5" s="1"/>
  <c r="K226" i="5" s="1"/>
  <c r="J228" i="5"/>
  <c r="J227" i="5" s="1"/>
  <c r="J226" i="5" s="1"/>
  <c r="I228" i="5"/>
  <c r="I227" i="5" s="1"/>
  <c r="I226" i="5" s="1"/>
  <c r="P219" i="5"/>
  <c r="O219" i="5"/>
  <c r="N219" i="5"/>
  <c r="M219" i="5"/>
  <c r="L219" i="5"/>
  <c r="L218" i="5" s="1"/>
  <c r="K219" i="5"/>
  <c r="K218" i="5" s="1"/>
  <c r="J219" i="5"/>
  <c r="J218" i="5" s="1"/>
  <c r="I219" i="5"/>
  <c r="I218" i="5" s="1"/>
  <c r="L216" i="5"/>
  <c r="L215" i="5" s="1"/>
  <c r="K216" i="5"/>
  <c r="K215" i="5" s="1"/>
  <c r="J216" i="5"/>
  <c r="J215" i="5" s="1"/>
  <c r="I216" i="5"/>
  <c r="I215" i="5" s="1"/>
  <c r="L209" i="5"/>
  <c r="K209" i="5"/>
  <c r="K208" i="5" s="1"/>
  <c r="K207" i="5" s="1"/>
  <c r="J209" i="5"/>
  <c r="J208" i="5" s="1"/>
  <c r="J207" i="5" s="1"/>
  <c r="I209" i="5"/>
  <c r="I208" i="5" s="1"/>
  <c r="I207" i="5" s="1"/>
  <c r="L208" i="5"/>
  <c r="L207" i="5" s="1"/>
  <c r="L205" i="5"/>
  <c r="L204" i="5" s="1"/>
  <c r="K205" i="5"/>
  <c r="K204" i="5" s="1"/>
  <c r="J205" i="5"/>
  <c r="J204" i="5" s="1"/>
  <c r="I205" i="5"/>
  <c r="I204" i="5" s="1"/>
  <c r="L200" i="5"/>
  <c r="L199" i="5" s="1"/>
  <c r="K200" i="5"/>
  <c r="K199" i="5" s="1"/>
  <c r="J200" i="5"/>
  <c r="J199" i="5" s="1"/>
  <c r="I200" i="5"/>
  <c r="I199" i="5" s="1"/>
  <c r="L194" i="5"/>
  <c r="L193" i="5" s="1"/>
  <c r="K194" i="5"/>
  <c r="K193" i="5" s="1"/>
  <c r="J194" i="5"/>
  <c r="J193" i="5" s="1"/>
  <c r="I194" i="5"/>
  <c r="I193" i="5"/>
  <c r="L189" i="5"/>
  <c r="L188" i="5" s="1"/>
  <c r="K189" i="5"/>
  <c r="K188" i="5" s="1"/>
  <c r="J189" i="5"/>
  <c r="J188" i="5" s="1"/>
  <c r="I189" i="5"/>
  <c r="I188" i="5" s="1"/>
  <c r="L186" i="5"/>
  <c r="L185" i="5" s="1"/>
  <c r="K186" i="5"/>
  <c r="K185" i="5" s="1"/>
  <c r="J186" i="5"/>
  <c r="J185" i="5" s="1"/>
  <c r="I186" i="5"/>
  <c r="I185" i="5" s="1"/>
  <c r="L178" i="5"/>
  <c r="L177" i="5" s="1"/>
  <c r="K178" i="5"/>
  <c r="K177" i="5" s="1"/>
  <c r="J178" i="5"/>
  <c r="J177" i="5" s="1"/>
  <c r="I178" i="5"/>
  <c r="I177" i="5" s="1"/>
  <c r="L173" i="5"/>
  <c r="L172" i="5" s="1"/>
  <c r="K173" i="5"/>
  <c r="K172" i="5" s="1"/>
  <c r="J173" i="5"/>
  <c r="J172" i="5" s="1"/>
  <c r="I173" i="5"/>
  <c r="I172" i="5" s="1"/>
  <c r="L169" i="5"/>
  <c r="L168" i="5" s="1"/>
  <c r="L167" i="5" s="1"/>
  <c r="K169" i="5"/>
  <c r="K168" i="5" s="1"/>
  <c r="K167" i="5" s="1"/>
  <c r="J169" i="5"/>
  <c r="J168" i="5" s="1"/>
  <c r="J167" i="5" s="1"/>
  <c r="I169" i="5"/>
  <c r="I168" i="5" s="1"/>
  <c r="I167" i="5" s="1"/>
  <c r="L164" i="5"/>
  <c r="L163" i="5" s="1"/>
  <c r="K164" i="5"/>
  <c r="J164" i="5"/>
  <c r="J163" i="5" s="1"/>
  <c r="I164" i="5"/>
  <c r="I163" i="5" s="1"/>
  <c r="K163" i="5"/>
  <c r="L159" i="5"/>
  <c r="L158" i="5" s="1"/>
  <c r="K159" i="5"/>
  <c r="K158" i="5" s="1"/>
  <c r="J159" i="5"/>
  <c r="J158" i="5" s="1"/>
  <c r="I159" i="5"/>
  <c r="I158" i="5" s="1"/>
  <c r="L153" i="5"/>
  <c r="L152" i="5" s="1"/>
  <c r="L151" i="5" s="1"/>
  <c r="K153" i="5"/>
  <c r="K152" i="5" s="1"/>
  <c r="K151" i="5" s="1"/>
  <c r="J153" i="5"/>
  <c r="I153" i="5"/>
  <c r="I152" i="5" s="1"/>
  <c r="I151" i="5" s="1"/>
  <c r="J152" i="5"/>
  <c r="J151" i="5" s="1"/>
  <c r="L149" i="5"/>
  <c r="L148" i="5" s="1"/>
  <c r="K149" i="5"/>
  <c r="K148" i="5" s="1"/>
  <c r="J149" i="5"/>
  <c r="J148" i="5" s="1"/>
  <c r="I149" i="5"/>
  <c r="I148" i="5" s="1"/>
  <c r="L145" i="5"/>
  <c r="L144" i="5" s="1"/>
  <c r="L143" i="5" s="1"/>
  <c r="K145" i="5"/>
  <c r="K144" i="5" s="1"/>
  <c r="K143" i="5" s="1"/>
  <c r="J145" i="5"/>
  <c r="J144" i="5" s="1"/>
  <c r="J143" i="5" s="1"/>
  <c r="I145" i="5"/>
  <c r="I144" i="5" s="1"/>
  <c r="I143" i="5" s="1"/>
  <c r="L140" i="5"/>
  <c r="L139" i="5" s="1"/>
  <c r="L138" i="5" s="1"/>
  <c r="K140" i="5"/>
  <c r="K139" i="5" s="1"/>
  <c r="K138" i="5" s="1"/>
  <c r="J140" i="5"/>
  <c r="J139" i="5" s="1"/>
  <c r="J138" i="5" s="1"/>
  <c r="J137" i="5" s="1"/>
  <c r="I140" i="5"/>
  <c r="I139" i="5" s="1"/>
  <c r="I138" i="5" s="1"/>
  <c r="L135" i="5"/>
  <c r="L134" i="5" s="1"/>
  <c r="L133" i="5" s="1"/>
  <c r="K135" i="5"/>
  <c r="K134" i="5" s="1"/>
  <c r="K133" i="5" s="1"/>
  <c r="J135" i="5"/>
  <c r="J134" i="5" s="1"/>
  <c r="J133" i="5" s="1"/>
  <c r="I135" i="5"/>
  <c r="I134" i="5" s="1"/>
  <c r="I133" i="5" s="1"/>
  <c r="L131" i="5"/>
  <c r="L130" i="5" s="1"/>
  <c r="L129" i="5" s="1"/>
  <c r="K131" i="5"/>
  <c r="K130" i="5" s="1"/>
  <c r="K129" i="5" s="1"/>
  <c r="J131" i="5"/>
  <c r="I131" i="5"/>
  <c r="J130" i="5"/>
  <c r="J129" i="5" s="1"/>
  <c r="I130" i="5"/>
  <c r="I129" i="5" s="1"/>
  <c r="L127" i="5"/>
  <c r="L126" i="5" s="1"/>
  <c r="L125" i="5" s="1"/>
  <c r="K127" i="5"/>
  <c r="K126" i="5" s="1"/>
  <c r="K125" i="5" s="1"/>
  <c r="J127" i="5"/>
  <c r="J126" i="5" s="1"/>
  <c r="J125" i="5" s="1"/>
  <c r="I127" i="5"/>
  <c r="I126" i="5" s="1"/>
  <c r="I125" i="5" s="1"/>
  <c r="L123" i="5"/>
  <c r="L122" i="5" s="1"/>
  <c r="L121" i="5" s="1"/>
  <c r="K123" i="5"/>
  <c r="J123" i="5"/>
  <c r="J122" i="5" s="1"/>
  <c r="J121" i="5" s="1"/>
  <c r="I123" i="5"/>
  <c r="I122" i="5" s="1"/>
  <c r="I121" i="5" s="1"/>
  <c r="K122" i="5"/>
  <c r="K121" i="5" s="1"/>
  <c r="L119" i="5"/>
  <c r="L118" i="5" s="1"/>
  <c r="L117" i="5" s="1"/>
  <c r="K119" i="5"/>
  <c r="K118" i="5" s="1"/>
  <c r="K117" i="5" s="1"/>
  <c r="J119" i="5"/>
  <c r="J118" i="5" s="1"/>
  <c r="J117" i="5" s="1"/>
  <c r="I119" i="5"/>
  <c r="I118" i="5"/>
  <c r="I117" i="5"/>
  <c r="L114" i="5"/>
  <c r="L113" i="5" s="1"/>
  <c r="L112" i="5" s="1"/>
  <c r="K114" i="5"/>
  <c r="K113" i="5" s="1"/>
  <c r="K112" i="5" s="1"/>
  <c r="J114" i="5"/>
  <c r="I114" i="5"/>
  <c r="J113" i="5"/>
  <c r="J112" i="5" s="1"/>
  <c r="I113" i="5"/>
  <c r="I112" i="5" s="1"/>
  <c r="L108" i="5"/>
  <c r="L107" i="5" s="1"/>
  <c r="K108" i="5"/>
  <c r="K107" i="5" s="1"/>
  <c r="J108" i="5"/>
  <c r="J107" i="5" s="1"/>
  <c r="I108" i="5"/>
  <c r="I107" i="5"/>
  <c r="L104" i="5"/>
  <c r="L103" i="5" s="1"/>
  <c r="L102" i="5" s="1"/>
  <c r="K104" i="5"/>
  <c r="J104" i="5"/>
  <c r="J103" i="5" s="1"/>
  <c r="J102" i="5" s="1"/>
  <c r="I104" i="5"/>
  <c r="I103" i="5" s="1"/>
  <c r="I102" i="5" s="1"/>
  <c r="K103" i="5"/>
  <c r="K102" i="5" s="1"/>
  <c r="L99" i="5"/>
  <c r="L98" i="5" s="1"/>
  <c r="L97" i="5" s="1"/>
  <c r="K99" i="5"/>
  <c r="K98" i="5" s="1"/>
  <c r="K97" i="5" s="1"/>
  <c r="J99" i="5"/>
  <c r="J98" i="5" s="1"/>
  <c r="J97" i="5" s="1"/>
  <c r="I99" i="5"/>
  <c r="I98" i="5"/>
  <c r="I97" i="5" s="1"/>
  <c r="L94" i="5"/>
  <c r="L93" i="5" s="1"/>
  <c r="L92" i="5" s="1"/>
  <c r="K94" i="5"/>
  <c r="J94" i="5"/>
  <c r="J93" i="5" s="1"/>
  <c r="J92" i="5" s="1"/>
  <c r="I94" i="5"/>
  <c r="I93" i="5" s="1"/>
  <c r="I92" i="5" s="1"/>
  <c r="I91" i="5" s="1"/>
  <c r="K93" i="5"/>
  <c r="K92" i="5" s="1"/>
  <c r="L87" i="5"/>
  <c r="L86" i="5" s="1"/>
  <c r="L85" i="5" s="1"/>
  <c r="L84" i="5" s="1"/>
  <c r="K87" i="5"/>
  <c r="K86" i="5" s="1"/>
  <c r="K85" i="5" s="1"/>
  <c r="K84" i="5" s="1"/>
  <c r="J87" i="5"/>
  <c r="J86" i="5" s="1"/>
  <c r="J85" i="5" s="1"/>
  <c r="J84" i="5" s="1"/>
  <c r="I87" i="5"/>
  <c r="I86" i="5" s="1"/>
  <c r="I85" i="5" s="1"/>
  <c r="I84" i="5" s="1"/>
  <c r="L82" i="5"/>
  <c r="L81" i="5" s="1"/>
  <c r="L80" i="5" s="1"/>
  <c r="K82" i="5"/>
  <c r="K81" i="5" s="1"/>
  <c r="K80" i="5" s="1"/>
  <c r="J82" i="5"/>
  <c r="J81" i="5" s="1"/>
  <c r="J80" i="5" s="1"/>
  <c r="I82" i="5"/>
  <c r="I81" i="5" s="1"/>
  <c r="I80" i="5" s="1"/>
  <c r="L76" i="5"/>
  <c r="L75" i="5" s="1"/>
  <c r="K76" i="5"/>
  <c r="J76" i="5"/>
  <c r="I76" i="5"/>
  <c r="I75" i="5" s="1"/>
  <c r="K75" i="5"/>
  <c r="J75" i="5"/>
  <c r="L71" i="5"/>
  <c r="L70" i="5" s="1"/>
  <c r="K71" i="5"/>
  <c r="K70" i="5" s="1"/>
  <c r="J71" i="5"/>
  <c r="J70" i="5" s="1"/>
  <c r="I71" i="5"/>
  <c r="I70" i="5" s="1"/>
  <c r="L66" i="5"/>
  <c r="L65" i="5" s="1"/>
  <c r="K66" i="5"/>
  <c r="K65" i="5" s="1"/>
  <c r="J66" i="5"/>
  <c r="J65" i="5" s="1"/>
  <c r="I66" i="5"/>
  <c r="I65" i="5" s="1"/>
  <c r="L46" i="5"/>
  <c r="L45" i="5" s="1"/>
  <c r="L44" i="5" s="1"/>
  <c r="L43" i="5" s="1"/>
  <c r="K46" i="5"/>
  <c r="K45" i="5" s="1"/>
  <c r="K44" i="5" s="1"/>
  <c r="K43" i="5" s="1"/>
  <c r="J46" i="5"/>
  <c r="J45" i="5" s="1"/>
  <c r="J44" i="5" s="1"/>
  <c r="J43" i="5" s="1"/>
  <c r="I46" i="5"/>
  <c r="I45" i="5" s="1"/>
  <c r="I44" i="5" s="1"/>
  <c r="I43" i="5" s="1"/>
  <c r="L41" i="5"/>
  <c r="L40" i="5" s="1"/>
  <c r="L39" i="5" s="1"/>
  <c r="K41" i="5"/>
  <c r="K40" i="5" s="1"/>
  <c r="K39" i="5" s="1"/>
  <c r="J41" i="5"/>
  <c r="J40" i="5" s="1"/>
  <c r="J39" i="5" s="1"/>
  <c r="I41" i="5"/>
  <c r="I40" i="5" s="1"/>
  <c r="I39" i="5" s="1"/>
  <c r="L37" i="5"/>
  <c r="K37" i="5"/>
  <c r="J37" i="5"/>
  <c r="I37" i="5"/>
  <c r="L35" i="5"/>
  <c r="K35" i="5"/>
  <c r="K34" i="5" s="1"/>
  <c r="K33" i="5" s="1"/>
  <c r="K32" i="5" s="1"/>
  <c r="J35" i="5"/>
  <c r="I35" i="5"/>
  <c r="L34" i="5"/>
  <c r="L33" i="5" s="1"/>
  <c r="J34" i="5"/>
  <c r="J33" i="5" s="1"/>
  <c r="K157" i="5" l="1"/>
  <c r="K156" i="5" s="1"/>
  <c r="K303" i="5"/>
  <c r="L111" i="5"/>
  <c r="L137" i="5"/>
  <c r="L157" i="5"/>
  <c r="L156" i="5" s="1"/>
  <c r="I303" i="5"/>
  <c r="J91" i="5"/>
  <c r="J157" i="5"/>
  <c r="J156" i="5" s="1"/>
  <c r="K138" i="6"/>
  <c r="L270" i="6"/>
  <c r="I138" i="6"/>
  <c r="I65" i="6"/>
  <c r="I64" i="6" s="1"/>
  <c r="I304" i="6"/>
  <c r="J304" i="6"/>
  <c r="I35" i="6"/>
  <c r="I34" i="6" s="1"/>
  <c r="I33" i="6" s="1"/>
  <c r="I111" i="5"/>
  <c r="I157" i="5"/>
  <c r="I156" i="5" s="1"/>
  <c r="I137" i="5"/>
  <c r="I64" i="5"/>
  <c r="I63" i="5" s="1"/>
  <c r="I171" i="5"/>
  <c r="I166" i="5" s="1"/>
  <c r="L32" i="5"/>
  <c r="J171" i="5"/>
  <c r="K171" i="5"/>
  <c r="K166" i="5" s="1"/>
  <c r="J214" i="5"/>
  <c r="J303" i="5"/>
  <c r="J302" i="5" s="1"/>
  <c r="L171" i="5"/>
  <c r="L166" i="5" s="1"/>
  <c r="K214" i="5"/>
  <c r="L184" i="5"/>
  <c r="L214" i="5"/>
  <c r="L303" i="5"/>
  <c r="I34" i="5"/>
  <c r="I33" i="5" s="1"/>
  <c r="I32" i="5" s="1"/>
  <c r="L269" i="5"/>
  <c r="K215" i="6"/>
  <c r="K158" i="6"/>
  <c r="K157" i="6" s="1"/>
  <c r="K172" i="6"/>
  <c r="K167" i="6" s="1"/>
  <c r="K335" i="6"/>
  <c r="L138" i="6"/>
  <c r="J172" i="6"/>
  <c r="J185" i="6"/>
  <c r="J184" i="6" s="1"/>
  <c r="L238" i="6"/>
  <c r="L237" i="6" s="1"/>
  <c r="L303" i="6"/>
  <c r="K185" i="6"/>
  <c r="K184" i="6" s="1"/>
  <c r="I215" i="6"/>
  <c r="K270" i="6"/>
  <c r="L185" i="6"/>
  <c r="J215" i="6"/>
  <c r="K33" i="6"/>
  <c r="J158" i="6"/>
  <c r="J157" i="6" s="1"/>
  <c r="K304" i="6"/>
  <c r="K303" i="6" s="1"/>
  <c r="K302" i="6" s="1"/>
  <c r="J167" i="6"/>
  <c r="I238" i="6"/>
  <c r="L33" i="6"/>
  <c r="L65" i="6"/>
  <c r="L64" i="6" s="1"/>
  <c r="J238" i="6"/>
  <c r="J237" i="6" s="1"/>
  <c r="I185" i="6"/>
  <c r="I184" i="6" s="1"/>
  <c r="K238" i="6"/>
  <c r="K237" i="6" s="1"/>
  <c r="I270" i="6"/>
  <c r="J92" i="6"/>
  <c r="J112" i="6"/>
  <c r="L172" i="6"/>
  <c r="L167" i="6" s="1"/>
  <c r="J270" i="6"/>
  <c r="I303" i="6"/>
  <c r="J335" i="6"/>
  <c r="K92" i="6"/>
  <c r="K112" i="6"/>
  <c r="I172" i="6"/>
  <c r="I167" i="6" s="1"/>
  <c r="J303" i="6"/>
  <c r="I335" i="6"/>
  <c r="I92" i="6"/>
  <c r="J33" i="6"/>
  <c r="J65" i="6"/>
  <c r="J64" i="6" s="1"/>
  <c r="J138" i="6"/>
  <c r="L158" i="6"/>
  <c r="L157" i="6" s="1"/>
  <c r="L184" i="6"/>
  <c r="I112" i="6"/>
  <c r="K65" i="6"/>
  <c r="K64" i="6" s="1"/>
  <c r="L92" i="6"/>
  <c r="L112" i="6"/>
  <c r="I158" i="6"/>
  <c r="I157" i="6" s="1"/>
  <c r="L335" i="6"/>
  <c r="L91" i="5"/>
  <c r="K137" i="5"/>
  <c r="J166" i="5"/>
  <c r="K91" i="5"/>
  <c r="J64" i="5"/>
  <c r="J63" i="5" s="1"/>
  <c r="J32" i="5"/>
  <c r="K64" i="5"/>
  <c r="K63" i="5" s="1"/>
  <c r="L64" i="5"/>
  <c r="L63" i="5" s="1"/>
  <c r="I184" i="5"/>
  <c r="I237" i="5"/>
  <c r="J334" i="5"/>
  <c r="I214" i="5"/>
  <c r="I302" i="5"/>
  <c r="K334" i="5"/>
  <c r="I334" i="5"/>
  <c r="J184" i="5"/>
  <c r="J237" i="5"/>
  <c r="I269" i="5"/>
  <c r="L334" i="5"/>
  <c r="J111" i="5"/>
  <c r="K184" i="5"/>
  <c r="K183" i="5" s="1"/>
  <c r="K237" i="5"/>
  <c r="J269" i="5"/>
  <c r="K302" i="5"/>
  <c r="K111" i="5"/>
  <c r="L237" i="5"/>
  <c r="L236" i="5" s="1"/>
  <c r="K269" i="5"/>
  <c r="L302" i="5"/>
  <c r="I301" i="5" l="1"/>
  <c r="L183" i="5"/>
  <c r="K31" i="5"/>
  <c r="J301" i="5"/>
  <c r="L32" i="6"/>
  <c r="I31" i="5"/>
  <c r="K301" i="5"/>
  <c r="I183" i="5"/>
  <c r="L31" i="5"/>
  <c r="J236" i="5"/>
  <c r="J183" i="5"/>
  <c r="J182" i="5" s="1"/>
  <c r="K32" i="6"/>
  <c r="L302" i="6"/>
  <c r="L183" i="6" s="1"/>
  <c r="L367" i="6" s="1"/>
  <c r="I32" i="6"/>
  <c r="I237" i="6"/>
  <c r="K183" i="6"/>
  <c r="J32" i="6"/>
  <c r="J302" i="6"/>
  <c r="J183" i="6" s="1"/>
  <c r="I302" i="6"/>
  <c r="J31" i="5"/>
  <c r="L301" i="5"/>
  <c r="L182" i="5" s="1"/>
  <c r="L366" i="5" s="1"/>
  <c r="K236" i="5"/>
  <c r="K182" i="5" s="1"/>
  <c r="K366" i="5" s="1"/>
  <c r="I236" i="5"/>
  <c r="I182" i="5" s="1"/>
  <c r="I366" i="5" s="1"/>
  <c r="I183" i="6" l="1"/>
  <c r="I367" i="6" s="1"/>
  <c r="J366" i="5"/>
  <c r="K367" i="6"/>
  <c r="J367" i="6"/>
  <c r="L367" i="4"/>
  <c r="L366" i="4" s="1"/>
  <c r="K367" i="4"/>
  <c r="J367" i="4"/>
  <c r="J366" i="4" s="1"/>
  <c r="I367" i="4"/>
  <c r="I366" i="4" s="1"/>
  <c r="K366" i="4"/>
  <c r="L364" i="4"/>
  <c r="L363" i="4" s="1"/>
  <c r="K364" i="4"/>
  <c r="J364" i="4"/>
  <c r="J363" i="4" s="1"/>
  <c r="I364" i="4"/>
  <c r="I363" i="4" s="1"/>
  <c r="K363" i="4"/>
  <c r="L361" i="4"/>
  <c r="L360" i="4" s="1"/>
  <c r="K361" i="4"/>
  <c r="K360" i="4" s="1"/>
  <c r="J361" i="4"/>
  <c r="J360" i="4" s="1"/>
  <c r="I361" i="4"/>
  <c r="I360" i="4" s="1"/>
  <c r="L357" i="4"/>
  <c r="L356" i="4" s="1"/>
  <c r="K357" i="4"/>
  <c r="K356" i="4" s="1"/>
  <c r="J357" i="4"/>
  <c r="I357" i="4"/>
  <c r="I356" i="4" s="1"/>
  <c r="J356" i="4"/>
  <c r="L353" i="4"/>
  <c r="L352" i="4" s="1"/>
  <c r="K353" i="4"/>
  <c r="K352" i="4" s="1"/>
  <c r="J353" i="4"/>
  <c r="J352" i="4" s="1"/>
  <c r="I353" i="4"/>
  <c r="I352" i="4" s="1"/>
  <c r="L349" i="4"/>
  <c r="L348" i="4" s="1"/>
  <c r="K349" i="4"/>
  <c r="K348" i="4" s="1"/>
  <c r="J349" i="4"/>
  <c r="J348" i="4" s="1"/>
  <c r="I349" i="4"/>
  <c r="I348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K340" i="4"/>
  <c r="J340" i="4"/>
  <c r="I340" i="4"/>
  <c r="I339" i="4" s="1"/>
  <c r="L339" i="4"/>
  <c r="K339" i="4"/>
  <c r="J339" i="4"/>
  <c r="L335" i="4"/>
  <c r="K335" i="4"/>
  <c r="K334" i="4" s="1"/>
  <c r="J335" i="4"/>
  <c r="J334" i="4" s="1"/>
  <c r="I335" i="4"/>
  <c r="I334" i="4" s="1"/>
  <c r="L334" i="4"/>
  <c r="L332" i="4"/>
  <c r="L331" i="4" s="1"/>
  <c r="K332" i="4"/>
  <c r="K331" i="4" s="1"/>
  <c r="J332" i="4"/>
  <c r="J331" i="4" s="1"/>
  <c r="I332" i="4"/>
  <c r="I331" i="4" s="1"/>
  <c r="L329" i="4"/>
  <c r="L328" i="4" s="1"/>
  <c r="K329" i="4"/>
  <c r="K328" i="4" s="1"/>
  <c r="J329" i="4"/>
  <c r="J328" i="4" s="1"/>
  <c r="I329" i="4"/>
  <c r="I328" i="4"/>
  <c r="L325" i="4"/>
  <c r="K325" i="4"/>
  <c r="J325" i="4"/>
  <c r="J324" i="4" s="1"/>
  <c r="I325" i="4"/>
  <c r="I324" i="4" s="1"/>
  <c r="L324" i="4"/>
  <c r="K324" i="4"/>
  <c r="L321" i="4"/>
  <c r="L320" i="4" s="1"/>
  <c r="K321" i="4"/>
  <c r="K320" i="4" s="1"/>
  <c r="J321" i="4"/>
  <c r="J320" i="4" s="1"/>
  <c r="I321" i="4"/>
  <c r="I320" i="4" s="1"/>
  <c r="L317" i="4"/>
  <c r="L316" i="4" s="1"/>
  <c r="K317" i="4"/>
  <c r="K316" i="4" s="1"/>
  <c r="J317" i="4"/>
  <c r="J316" i="4" s="1"/>
  <c r="I317" i="4"/>
  <c r="I316" i="4" s="1"/>
  <c r="L313" i="4"/>
  <c r="K313" i="4"/>
  <c r="J313" i="4"/>
  <c r="I313" i="4"/>
  <c r="L310" i="4"/>
  <c r="L307" i="4" s="1"/>
  <c r="K310" i="4"/>
  <c r="J310" i="4"/>
  <c r="I310" i="4"/>
  <c r="L308" i="4"/>
  <c r="K308" i="4"/>
  <c r="J308" i="4"/>
  <c r="J307" i="4" s="1"/>
  <c r="I308" i="4"/>
  <c r="I307" i="4" s="1"/>
  <c r="L302" i="4"/>
  <c r="K302" i="4"/>
  <c r="J302" i="4"/>
  <c r="I302" i="4"/>
  <c r="I301" i="4" s="1"/>
  <c r="L301" i="4"/>
  <c r="K301" i="4"/>
  <c r="J301" i="4"/>
  <c r="L299" i="4"/>
  <c r="K299" i="4"/>
  <c r="J299" i="4"/>
  <c r="J298" i="4" s="1"/>
  <c r="I299" i="4"/>
  <c r="I298" i="4" s="1"/>
  <c r="L298" i="4"/>
  <c r="K298" i="4"/>
  <c r="L296" i="4"/>
  <c r="L295" i="4" s="1"/>
  <c r="K296" i="4"/>
  <c r="K295" i="4" s="1"/>
  <c r="J296" i="4"/>
  <c r="J295" i="4" s="1"/>
  <c r="I296" i="4"/>
  <c r="I295" i="4" s="1"/>
  <c r="L292" i="4"/>
  <c r="K292" i="4"/>
  <c r="J292" i="4"/>
  <c r="I292" i="4"/>
  <c r="I291" i="4" s="1"/>
  <c r="L291" i="4"/>
  <c r="K291" i="4"/>
  <c r="J291" i="4"/>
  <c r="L288" i="4"/>
  <c r="K288" i="4"/>
  <c r="J288" i="4"/>
  <c r="J287" i="4" s="1"/>
  <c r="I288" i="4"/>
  <c r="I287" i="4" s="1"/>
  <c r="L287" i="4"/>
  <c r="K287" i="4"/>
  <c r="L284" i="4"/>
  <c r="L283" i="4" s="1"/>
  <c r="K284" i="4"/>
  <c r="K283" i="4" s="1"/>
  <c r="J284" i="4"/>
  <c r="J283" i="4" s="1"/>
  <c r="I284" i="4"/>
  <c r="I283" i="4" s="1"/>
  <c r="L280" i="4"/>
  <c r="K280" i="4"/>
  <c r="J280" i="4"/>
  <c r="I280" i="4"/>
  <c r="L277" i="4"/>
  <c r="K277" i="4"/>
  <c r="J277" i="4"/>
  <c r="I277" i="4"/>
  <c r="L275" i="4"/>
  <c r="L274" i="4" s="1"/>
  <c r="K275" i="4"/>
  <c r="K274" i="4" s="1"/>
  <c r="J275" i="4"/>
  <c r="J274" i="4" s="1"/>
  <c r="I275" i="4"/>
  <c r="I274" i="4" s="1"/>
  <c r="L270" i="4"/>
  <c r="L269" i="4" s="1"/>
  <c r="K270" i="4"/>
  <c r="K269" i="4" s="1"/>
  <c r="J270" i="4"/>
  <c r="J269" i="4" s="1"/>
  <c r="I270" i="4"/>
  <c r="I269" i="4" s="1"/>
  <c r="L267" i="4"/>
  <c r="L266" i="4" s="1"/>
  <c r="K267" i="4"/>
  <c r="K266" i="4" s="1"/>
  <c r="J267" i="4"/>
  <c r="J266" i="4" s="1"/>
  <c r="I267" i="4"/>
  <c r="I266" i="4" s="1"/>
  <c r="L264" i="4"/>
  <c r="L263" i="4" s="1"/>
  <c r="K264" i="4"/>
  <c r="K263" i="4" s="1"/>
  <c r="J264" i="4"/>
  <c r="I264" i="4"/>
  <c r="I263" i="4" s="1"/>
  <c r="J263" i="4"/>
  <c r="L260" i="4"/>
  <c r="L259" i="4" s="1"/>
  <c r="K260" i="4"/>
  <c r="J260" i="4"/>
  <c r="J259" i="4" s="1"/>
  <c r="I260" i="4"/>
  <c r="I259" i="4" s="1"/>
  <c r="K259" i="4"/>
  <c r="L256" i="4"/>
  <c r="L255" i="4" s="1"/>
  <c r="K256" i="4"/>
  <c r="K255" i="4" s="1"/>
  <c r="J256" i="4"/>
  <c r="J255" i="4" s="1"/>
  <c r="I256" i="4"/>
  <c r="I255" i="4" s="1"/>
  <c r="L252" i="4"/>
  <c r="L251" i="4" s="1"/>
  <c r="K252" i="4"/>
  <c r="K251" i="4" s="1"/>
  <c r="J252" i="4"/>
  <c r="J251" i="4" s="1"/>
  <c r="I252" i="4"/>
  <c r="I251" i="4" s="1"/>
  <c r="L248" i="4"/>
  <c r="K248" i="4"/>
  <c r="J248" i="4"/>
  <c r="I248" i="4"/>
  <c r="L245" i="4"/>
  <c r="K245" i="4"/>
  <c r="J245" i="4"/>
  <c r="I245" i="4"/>
  <c r="L243" i="4"/>
  <c r="L242" i="4" s="1"/>
  <c r="K243" i="4"/>
  <c r="K242" i="4" s="1"/>
  <c r="J243" i="4"/>
  <c r="J242" i="4" s="1"/>
  <c r="I243" i="4"/>
  <c r="I242" i="4"/>
  <c r="L236" i="4"/>
  <c r="L235" i="4" s="1"/>
  <c r="L234" i="4" s="1"/>
  <c r="K236" i="4"/>
  <c r="K235" i="4" s="1"/>
  <c r="K234" i="4" s="1"/>
  <c r="J236" i="4"/>
  <c r="J235" i="4" s="1"/>
  <c r="J234" i="4" s="1"/>
  <c r="I236" i="4"/>
  <c r="I235" i="4" s="1"/>
  <c r="I234" i="4" s="1"/>
  <c r="L232" i="4"/>
  <c r="L231" i="4" s="1"/>
  <c r="L230" i="4" s="1"/>
  <c r="K232" i="4"/>
  <c r="K231" i="4" s="1"/>
  <c r="K230" i="4" s="1"/>
  <c r="J232" i="4"/>
  <c r="J231" i="4" s="1"/>
  <c r="J230" i="4" s="1"/>
  <c r="I232" i="4"/>
  <c r="I231" i="4" s="1"/>
  <c r="I230" i="4" s="1"/>
  <c r="P223" i="4"/>
  <c r="O223" i="4"/>
  <c r="N223" i="4"/>
  <c r="M223" i="4"/>
  <c r="L223" i="4"/>
  <c r="K223" i="4"/>
  <c r="J223" i="4"/>
  <c r="J222" i="4" s="1"/>
  <c r="I223" i="4"/>
  <c r="I222" i="4" s="1"/>
  <c r="L222" i="4"/>
  <c r="K222" i="4"/>
  <c r="L220" i="4"/>
  <c r="L219" i="4" s="1"/>
  <c r="K220" i="4"/>
  <c r="K219" i="4" s="1"/>
  <c r="J220" i="4"/>
  <c r="J219" i="4" s="1"/>
  <c r="I220" i="4"/>
  <c r="I219" i="4" s="1"/>
  <c r="L213" i="4"/>
  <c r="L212" i="4" s="1"/>
  <c r="L211" i="4" s="1"/>
  <c r="K213" i="4"/>
  <c r="K212" i="4" s="1"/>
  <c r="K211" i="4" s="1"/>
  <c r="J213" i="4"/>
  <c r="J212" i="4" s="1"/>
  <c r="J211" i="4" s="1"/>
  <c r="I213" i="4"/>
  <c r="I212" i="4" s="1"/>
  <c r="I211" i="4" s="1"/>
  <c r="L209" i="4"/>
  <c r="L208" i="4" s="1"/>
  <c r="K209" i="4"/>
  <c r="K208" i="4" s="1"/>
  <c r="J209" i="4"/>
  <c r="J208" i="4" s="1"/>
  <c r="I209" i="4"/>
  <c r="I208" i="4" s="1"/>
  <c r="L204" i="4"/>
  <c r="L203" i="4" s="1"/>
  <c r="K204" i="4"/>
  <c r="K203" i="4" s="1"/>
  <c r="J204" i="4"/>
  <c r="J203" i="4" s="1"/>
  <c r="I204" i="4"/>
  <c r="I203" i="4" s="1"/>
  <c r="L198" i="4"/>
  <c r="K198" i="4"/>
  <c r="K197" i="4" s="1"/>
  <c r="J198" i="4"/>
  <c r="J197" i="4" s="1"/>
  <c r="I198" i="4"/>
  <c r="I197" i="4" s="1"/>
  <c r="L197" i="4"/>
  <c r="L193" i="4"/>
  <c r="L192" i="4" s="1"/>
  <c r="K193" i="4"/>
  <c r="K192" i="4" s="1"/>
  <c r="J193" i="4"/>
  <c r="J192" i="4" s="1"/>
  <c r="I193" i="4"/>
  <c r="I192" i="4" s="1"/>
  <c r="L190" i="4"/>
  <c r="L189" i="4" s="1"/>
  <c r="K190" i="4"/>
  <c r="K189" i="4" s="1"/>
  <c r="J190" i="4"/>
  <c r="J189" i="4" s="1"/>
  <c r="I190" i="4"/>
  <c r="I189" i="4"/>
  <c r="L182" i="4"/>
  <c r="L181" i="4" s="1"/>
  <c r="K182" i="4"/>
  <c r="J182" i="4"/>
  <c r="I182" i="4"/>
  <c r="I181" i="4" s="1"/>
  <c r="K181" i="4"/>
  <c r="J181" i="4"/>
  <c r="L177" i="4"/>
  <c r="L176" i="4" s="1"/>
  <c r="K177" i="4"/>
  <c r="K176" i="4" s="1"/>
  <c r="J177" i="4"/>
  <c r="J176" i="4" s="1"/>
  <c r="J175" i="4" s="1"/>
  <c r="I177" i="4"/>
  <c r="I176" i="4" s="1"/>
  <c r="L173" i="4"/>
  <c r="L172" i="4" s="1"/>
  <c r="L171" i="4" s="1"/>
  <c r="K173" i="4"/>
  <c r="K172" i="4" s="1"/>
  <c r="K171" i="4" s="1"/>
  <c r="J173" i="4"/>
  <c r="J172" i="4" s="1"/>
  <c r="J171" i="4" s="1"/>
  <c r="I173" i="4"/>
  <c r="I172" i="4" s="1"/>
  <c r="I171" i="4" s="1"/>
  <c r="L168" i="4"/>
  <c r="K168" i="4"/>
  <c r="J168" i="4"/>
  <c r="I168" i="4"/>
  <c r="I167" i="4" s="1"/>
  <c r="L167" i="4"/>
  <c r="K167" i="4"/>
  <c r="J167" i="4"/>
  <c r="L163" i="4"/>
  <c r="L162" i="4" s="1"/>
  <c r="K163" i="4"/>
  <c r="K162" i="4" s="1"/>
  <c r="K161" i="4" s="1"/>
  <c r="K160" i="4" s="1"/>
  <c r="J163" i="4"/>
  <c r="J162" i="4" s="1"/>
  <c r="J161" i="4" s="1"/>
  <c r="J160" i="4" s="1"/>
  <c r="I163" i="4"/>
  <c r="I162" i="4" s="1"/>
  <c r="L157" i="4"/>
  <c r="K157" i="4"/>
  <c r="J157" i="4"/>
  <c r="I157" i="4"/>
  <c r="I156" i="4" s="1"/>
  <c r="I155" i="4" s="1"/>
  <c r="L156" i="4"/>
  <c r="L155" i="4" s="1"/>
  <c r="K156" i="4"/>
  <c r="K155" i="4" s="1"/>
  <c r="J156" i="4"/>
  <c r="J155" i="4" s="1"/>
  <c r="L153" i="4"/>
  <c r="L152" i="4" s="1"/>
  <c r="K153" i="4"/>
  <c r="K152" i="4" s="1"/>
  <c r="J153" i="4"/>
  <c r="J152" i="4" s="1"/>
  <c r="I153" i="4"/>
  <c r="I152" i="4" s="1"/>
  <c r="L149" i="4"/>
  <c r="K149" i="4"/>
  <c r="K148" i="4" s="1"/>
  <c r="K147" i="4" s="1"/>
  <c r="J149" i="4"/>
  <c r="J148" i="4" s="1"/>
  <c r="J147" i="4" s="1"/>
  <c r="I149" i="4"/>
  <c r="I148" i="4" s="1"/>
  <c r="I147" i="4" s="1"/>
  <c r="L148" i="4"/>
  <c r="L147" i="4" s="1"/>
  <c r="L144" i="4"/>
  <c r="L143" i="4" s="1"/>
  <c r="L142" i="4" s="1"/>
  <c r="K144" i="4"/>
  <c r="J144" i="4"/>
  <c r="J143" i="4" s="1"/>
  <c r="J142" i="4" s="1"/>
  <c r="I144" i="4"/>
  <c r="I143" i="4" s="1"/>
  <c r="I142" i="4" s="1"/>
  <c r="K143" i="4"/>
  <c r="K142" i="4" s="1"/>
  <c r="L139" i="4"/>
  <c r="K139" i="4"/>
  <c r="K138" i="4" s="1"/>
  <c r="K137" i="4" s="1"/>
  <c r="J139" i="4"/>
  <c r="J138" i="4" s="1"/>
  <c r="J137" i="4" s="1"/>
  <c r="I139" i="4"/>
  <c r="I138" i="4" s="1"/>
  <c r="I137" i="4" s="1"/>
  <c r="L138" i="4"/>
  <c r="L137" i="4" s="1"/>
  <c r="L135" i="4"/>
  <c r="K135" i="4"/>
  <c r="J135" i="4"/>
  <c r="J134" i="4" s="1"/>
  <c r="J133" i="4" s="1"/>
  <c r="I135" i="4"/>
  <c r="I134" i="4" s="1"/>
  <c r="I133" i="4" s="1"/>
  <c r="L134" i="4"/>
  <c r="L133" i="4" s="1"/>
  <c r="K134" i="4"/>
  <c r="K133" i="4" s="1"/>
  <c r="L131" i="4"/>
  <c r="L130" i="4" s="1"/>
  <c r="L129" i="4" s="1"/>
  <c r="K131" i="4"/>
  <c r="K130" i="4" s="1"/>
  <c r="K129" i="4" s="1"/>
  <c r="J131" i="4"/>
  <c r="J130" i="4" s="1"/>
  <c r="J129" i="4" s="1"/>
  <c r="I131" i="4"/>
  <c r="I130" i="4" s="1"/>
  <c r="I129" i="4" s="1"/>
  <c r="L127" i="4"/>
  <c r="L126" i="4" s="1"/>
  <c r="L125" i="4" s="1"/>
  <c r="K127" i="4"/>
  <c r="K126" i="4" s="1"/>
  <c r="K125" i="4" s="1"/>
  <c r="J127" i="4"/>
  <c r="I127" i="4"/>
  <c r="I126" i="4" s="1"/>
  <c r="I125" i="4" s="1"/>
  <c r="J126" i="4"/>
  <c r="J125" i="4" s="1"/>
  <c r="L123" i="4"/>
  <c r="L122" i="4" s="1"/>
  <c r="L121" i="4" s="1"/>
  <c r="K123" i="4"/>
  <c r="J123" i="4"/>
  <c r="I123" i="4"/>
  <c r="I122" i="4" s="1"/>
  <c r="I121" i="4" s="1"/>
  <c r="K122" i="4"/>
  <c r="K121" i="4" s="1"/>
  <c r="J122" i="4"/>
  <c r="J121" i="4" s="1"/>
  <c r="L118" i="4"/>
  <c r="K118" i="4"/>
  <c r="J118" i="4"/>
  <c r="J117" i="4" s="1"/>
  <c r="J116" i="4" s="1"/>
  <c r="I118" i="4"/>
  <c r="I117" i="4" s="1"/>
  <c r="I116" i="4" s="1"/>
  <c r="L117" i="4"/>
  <c r="L116" i="4" s="1"/>
  <c r="K117" i="4"/>
  <c r="K116" i="4" s="1"/>
  <c r="L112" i="4"/>
  <c r="L111" i="4" s="1"/>
  <c r="K112" i="4"/>
  <c r="K111" i="4" s="1"/>
  <c r="J112" i="4"/>
  <c r="J111" i="4" s="1"/>
  <c r="I112" i="4"/>
  <c r="I111" i="4" s="1"/>
  <c r="L108" i="4"/>
  <c r="K108" i="4"/>
  <c r="J108" i="4"/>
  <c r="J107" i="4" s="1"/>
  <c r="J106" i="4" s="1"/>
  <c r="I108" i="4"/>
  <c r="I107" i="4" s="1"/>
  <c r="I106" i="4" s="1"/>
  <c r="L107" i="4"/>
  <c r="L106" i="4" s="1"/>
  <c r="K107" i="4"/>
  <c r="K106" i="4" s="1"/>
  <c r="L103" i="4"/>
  <c r="K103" i="4"/>
  <c r="J103" i="4"/>
  <c r="I103" i="4"/>
  <c r="I102" i="4" s="1"/>
  <c r="I101" i="4" s="1"/>
  <c r="L102" i="4"/>
  <c r="L101" i="4" s="1"/>
  <c r="K102" i="4"/>
  <c r="K101" i="4" s="1"/>
  <c r="J102" i="4"/>
  <c r="J101" i="4" s="1"/>
  <c r="L98" i="4"/>
  <c r="L97" i="4" s="1"/>
  <c r="L96" i="4" s="1"/>
  <c r="K98" i="4"/>
  <c r="K97" i="4" s="1"/>
  <c r="K96" i="4" s="1"/>
  <c r="K95" i="4" s="1"/>
  <c r="J98" i="4"/>
  <c r="J97" i="4" s="1"/>
  <c r="J96" i="4" s="1"/>
  <c r="I98" i="4"/>
  <c r="I97" i="4" s="1"/>
  <c r="I96" i="4" s="1"/>
  <c r="L91" i="4"/>
  <c r="L90" i="4" s="1"/>
  <c r="L89" i="4" s="1"/>
  <c r="L88" i="4" s="1"/>
  <c r="K91" i="4"/>
  <c r="K90" i="4" s="1"/>
  <c r="K89" i="4" s="1"/>
  <c r="K88" i="4" s="1"/>
  <c r="J91" i="4"/>
  <c r="J90" i="4" s="1"/>
  <c r="J89" i="4" s="1"/>
  <c r="J88" i="4" s="1"/>
  <c r="I91" i="4"/>
  <c r="I90" i="4"/>
  <c r="I89" i="4" s="1"/>
  <c r="I88" i="4" s="1"/>
  <c r="L86" i="4"/>
  <c r="L85" i="4" s="1"/>
  <c r="L84" i="4" s="1"/>
  <c r="K86" i="4"/>
  <c r="K85" i="4" s="1"/>
  <c r="K84" i="4" s="1"/>
  <c r="J86" i="4"/>
  <c r="J85" i="4" s="1"/>
  <c r="J84" i="4" s="1"/>
  <c r="I86" i="4"/>
  <c r="I85" i="4" s="1"/>
  <c r="I84" i="4" s="1"/>
  <c r="L80" i="4"/>
  <c r="L79" i="4" s="1"/>
  <c r="K80" i="4"/>
  <c r="K79" i="4" s="1"/>
  <c r="J80" i="4"/>
  <c r="J79" i="4" s="1"/>
  <c r="I80" i="4"/>
  <c r="I79" i="4" s="1"/>
  <c r="L75" i="4"/>
  <c r="L74" i="4" s="1"/>
  <c r="K75" i="4"/>
  <c r="K74" i="4" s="1"/>
  <c r="J75" i="4"/>
  <c r="J74" i="4" s="1"/>
  <c r="I75" i="4"/>
  <c r="I74" i="4" s="1"/>
  <c r="L70" i="4"/>
  <c r="K70" i="4"/>
  <c r="K69" i="4" s="1"/>
  <c r="J70" i="4"/>
  <c r="J69" i="4" s="1"/>
  <c r="I70" i="4"/>
  <c r="I69" i="4" s="1"/>
  <c r="L69" i="4"/>
  <c r="L50" i="4"/>
  <c r="L49" i="4" s="1"/>
  <c r="L48" i="4" s="1"/>
  <c r="L47" i="4" s="1"/>
  <c r="K50" i="4"/>
  <c r="K49" i="4" s="1"/>
  <c r="K48" i="4" s="1"/>
  <c r="K47" i="4" s="1"/>
  <c r="J50" i="4"/>
  <c r="J49" i="4" s="1"/>
  <c r="J48" i="4" s="1"/>
  <c r="J47" i="4" s="1"/>
  <c r="I50" i="4"/>
  <c r="I49" i="4" s="1"/>
  <c r="I48" i="4" s="1"/>
  <c r="I47" i="4" s="1"/>
  <c r="L45" i="4"/>
  <c r="L44" i="4" s="1"/>
  <c r="L43" i="4" s="1"/>
  <c r="K45" i="4"/>
  <c r="K44" i="4" s="1"/>
  <c r="K43" i="4" s="1"/>
  <c r="J45" i="4"/>
  <c r="J44" i="4" s="1"/>
  <c r="J43" i="4" s="1"/>
  <c r="I45" i="4"/>
  <c r="I44" i="4" s="1"/>
  <c r="I43" i="4" s="1"/>
  <c r="L41" i="4"/>
  <c r="K41" i="4"/>
  <c r="J41" i="4"/>
  <c r="I41" i="4"/>
  <c r="L39" i="4"/>
  <c r="L38" i="4" s="1"/>
  <c r="L37" i="4" s="1"/>
  <c r="L36" i="4" s="1"/>
  <c r="K39" i="4"/>
  <c r="J39" i="4"/>
  <c r="I39" i="4"/>
  <c r="K38" i="4"/>
  <c r="K37" i="4" s="1"/>
  <c r="K36" i="4" s="1"/>
  <c r="J38" i="4"/>
  <c r="J37" i="4" s="1"/>
  <c r="J36" i="4" s="1"/>
  <c r="L367" i="3"/>
  <c r="L366" i="3" s="1"/>
  <c r="K367" i="3"/>
  <c r="K366" i="3" s="1"/>
  <c r="J367" i="3"/>
  <c r="J366" i="3" s="1"/>
  <c r="I367" i="3"/>
  <c r="I366" i="3"/>
  <c r="L364" i="3"/>
  <c r="K364" i="3"/>
  <c r="J364" i="3"/>
  <c r="J363" i="3" s="1"/>
  <c r="I364" i="3"/>
  <c r="L363" i="3"/>
  <c r="K363" i="3"/>
  <c r="I363" i="3"/>
  <c r="L361" i="3"/>
  <c r="K361" i="3"/>
  <c r="K360" i="3" s="1"/>
  <c r="J361" i="3"/>
  <c r="J360" i="3" s="1"/>
  <c r="I361" i="3"/>
  <c r="I360" i="3" s="1"/>
  <c r="L360" i="3"/>
  <c r="L357" i="3"/>
  <c r="L356" i="3" s="1"/>
  <c r="K357" i="3"/>
  <c r="K356" i="3" s="1"/>
  <c r="J357" i="3"/>
  <c r="I357" i="3"/>
  <c r="I356" i="3" s="1"/>
  <c r="J356" i="3"/>
  <c r="L353" i="3"/>
  <c r="L352" i="3" s="1"/>
  <c r="K353" i="3"/>
  <c r="K352" i="3" s="1"/>
  <c r="J353" i="3"/>
  <c r="I353" i="3"/>
  <c r="I352" i="3" s="1"/>
  <c r="J352" i="3"/>
  <c r="L349" i="3"/>
  <c r="L348" i="3" s="1"/>
  <c r="K349" i="3"/>
  <c r="K348" i="3" s="1"/>
  <c r="J349" i="3"/>
  <c r="J348" i="3" s="1"/>
  <c r="I349" i="3"/>
  <c r="I348" i="3" s="1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L339" i="3" s="1"/>
  <c r="K340" i="3"/>
  <c r="K339" i="3" s="1"/>
  <c r="J340" i="3"/>
  <c r="J339" i="3" s="1"/>
  <c r="J338" i="3" s="1"/>
  <c r="I340" i="3"/>
  <c r="I339" i="3" s="1"/>
  <c r="L335" i="3"/>
  <c r="L334" i="3" s="1"/>
  <c r="K335" i="3"/>
  <c r="K334" i="3" s="1"/>
  <c r="J335" i="3"/>
  <c r="I335" i="3"/>
  <c r="I334" i="3" s="1"/>
  <c r="J334" i="3"/>
  <c r="L332" i="3"/>
  <c r="K332" i="3"/>
  <c r="K331" i="3" s="1"/>
  <c r="J332" i="3"/>
  <c r="J331" i="3" s="1"/>
  <c r="I332" i="3"/>
  <c r="L331" i="3"/>
  <c r="I331" i="3"/>
  <c r="L329" i="3"/>
  <c r="K329" i="3"/>
  <c r="K328" i="3" s="1"/>
  <c r="J329" i="3"/>
  <c r="J328" i="3" s="1"/>
  <c r="I329" i="3"/>
  <c r="I328" i="3" s="1"/>
  <c r="L328" i="3"/>
  <c r="L325" i="3"/>
  <c r="L324" i="3" s="1"/>
  <c r="K325" i="3"/>
  <c r="K324" i="3" s="1"/>
  <c r="J325" i="3"/>
  <c r="J324" i="3" s="1"/>
  <c r="I325" i="3"/>
  <c r="I324" i="3"/>
  <c r="L321" i="3"/>
  <c r="K321" i="3"/>
  <c r="K320" i="3" s="1"/>
  <c r="J321" i="3"/>
  <c r="J320" i="3" s="1"/>
  <c r="I321" i="3"/>
  <c r="L320" i="3"/>
  <c r="I320" i="3"/>
  <c r="L317" i="3"/>
  <c r="K317" i="3"/>
  <c r="K316" i="3" s="1"/>
  <c r="J317" i="3"/>
  <c r="J316" i="3" s="1"/>
  <c r="I317" i="3"/>
  <c r="I316" i="3" s="1"/>
  <c r="L316" i="3"/>
  <c r="L313" i="3"/>
  <c r="K313" i="3"/>
  <c r="J313" i="3"/>
  <c r="I313" i="3"/>
  <c r="L310" i="3"/>
  <c r="L307" i="3" s="1"/>
  <c r="K310" i="3"/>
  <c r="J310" i="3"/>
  <c r="I310" i="3"/>
  <c r="L308" i="3"/>
  <c r="K308" i="3"/>
  <c r="J308" i="3"/>
  <c r="I308" i="3"/>
  <c r="I307" i="3" s="1"/>
  <c r="L302" i="3"/>
  <c r="L301" i="3" s="1"/>
  <c r="K302" i="3"/>
  <c r="J302" i="3"/>
  <c r="J301" i="3" s="1"/>
  <c r="I302" i="3"/>
  <c r="I301" i="3" s="1"/>
  <c r="K301" i="3"/>
  <c r="L299" i="3"/>
  <c r="K299" i="3"/>
  <c r="K298" i="3" s="1"/>
  <c r="J299" i="3"/>
  <c r="J298" i="3" s="1"/>
  <c r="I299" i="3"/>
  <c r="I298" i="3" s="1"/>
  <c r="L298" i="3"/>
  <c r="L296" i="3"/>
  <c r="L295" i="3" s="1"/>
  <c r="K296" i="3"/>
  <c r="K295" i="3" s="1"/>
  <c r="J296" i="3"/>
  <c r="J295" i="3" s="1"/>
  <c r="I296" i="3"/>
  <c r="I295" i="3" s="1"/>
  <c r="L292" i="3"/>
  <c r="L291" i="3" s="1"/>
  <c r="K292" i="3"/>
  <c r="K291" i="3" s="1"/>
  <c r="J292" i="3"/>
  <c r="I292" i="3"/>
  <c r="I291" i="3" s="1"/>
  <c r="J291" i="3"/>
  <c r="L288" i="3"/>
  <c r="K288" i="3"/>
  <c r="K287" i="3" s="1"/>
  <c r="J288" i="3"/>
  <c r="J287" i="3" s="1"/>
  <c r="I288" i="3"/>
  <c r="I287" i="3" s="1"/>
  <c r="L287" i="3"/>
  <c r="L284" i="3"/>
  <c r="L283" i="3" s="1"/>
  <c r="K284" i="3"/>
  <c r="K283" i="3" s="1"/>
  <c r="J284" i="3"/>
  <c r="J283" i="3" s="1"/>
  <c r="I284" i="3"/>
  <c r="I283" i="3" s="1"/>
  <c r="L280" i="3"/>
  <c r="K280" i="3"/>
  <c r="J280" i="3"/>
  <c r="I280" i="3"/>
  <c r="L277" i="3"/>
  <c r="K277" i="3"/>
  <c r="J277" i="3"/>
  <c r="I277" i="3"/>
  <c r="L275" i="3"/>
  <c r="L274" i="3" s="1"/>
  <c r="K275" i="3"/>
  <c r="K274" i="3" s="1"/>
  <c r="J275" i="3"/>
  <c r="J274" i="3" s="1"/>
  <c r="I275" i="3"/>
  <c r="I274" i="3"/>
  <c r="L270" i="3"/>
  <c r="K270" i="3"/>
  <c r="K269" i="3" s="1"/>
  <c r="J270" i="3"/>
  <c r="J269" i="3" s="1"/>
  <c r="I270" i="3"/>
  <c r="L269" i="3"/>
  <c r="I269" i="3"/>
  <c r="L267" i="3"/>
  <c r="K267" i="3"/>
  <c r="K266" i="3" s="1"/>
  <c r="J267" i="3"/>
  <c r="J266" i="3" s="1"/>
  <c r="I267" i="3"/>
  <c r="I266" i="3" s="1"/>
  <c r="L266" i="3"/>
  <c r="L264" i="3"/>
  <c r="L263" i="3" s="1"/>
  <c r="K264" i="3"/>
  <c r="K263" i="3" s="1"/>
  <c r="J264" i="3"/>
  <c r="J263" i="3" s="1"/>
  <c r="I264" i="3"/>
  <c r="I263" i="3" s="1"/>
  <c r="L260" i="3"/>
  <c r="L259" i="3" s="1"/>
  <c r="K260" i="3"/>
  <c r="J260" i="3"/>
  <c r="J259" i="3" s="1"/>
  <c r="I260" i="3"/>
  <c r="K259" i="3"/>
  <c r="I259" i="3"/>
  <c r="L256" i="3"/>
  <c r="L255" i="3" s="1"/>
  <c r="K256" i="3"/>
  <c r="K255" i="3" s="1"/>
  <c r="J256" i="3"/>
  <c r="J255" i="3" s="1"/>
  <c r="I256" i="3"/>
  <c r="I255" i="3" s="1"/>
  <c r="L252" i="3"/>
  <c r="L251" i="3" s="1"/>
  <c r="K252" i="3"/>
  <c r="K251" i="3" s="1"/>
  <c r="J252" i="3"/>
  <c r="J251" i="3" s="1"/>
  <c r="I252" i="3"/>
  <c r="I251" i="3" s="1"/>
  <c r="L248" i="3"/>
  <c r="K248" i="3"/>
  <c r="J248" i="3"/>
  <c r="I248" i="3"/>
  <c r="L245" i="3"/>
  <c r="K245" i="3"/>
  <c r="J245" i="3"/>
  <c r="I245" i="3"/>
  <c r="L243" i="3"/>
  <c r="L242" i="3" s="1"/>
  <c r="K243" i="3"/>
  <c r="K242" i="3" s="1"/>
  <c r="J243" i="3"/>
  <c r="J242" i="3" s="1"/>
  <c r="I243" i="3"/>
  <c r="I242" i="3" s="1"/>
  <c r="L236" i="3"/>
  <c r="L235" i="3" s="1"/>
  <c r="L234" i="3" s="1"/>
  <c r="K236" i="3"/>
  <c r="J236" i="3"/>
  <c r="J235" i="3" s="1"/>
  <c r="J234" i="3" s="1"/>
  <c r="I236" i="3"/>
  <c r="I235" i="3" s="1"/>
  <c r="I234" i="3" s="1"/>
  <c r="K235" i="3"/>
  <c r="K234" i="3" s="1"/>
  <c r="L232" i="3"/>
  <c r="K232" i="3"/>
  <c r="J232" i="3"/>
  <c r="J231" i="3" s="1"/>
  <c r="J230" i="3" s="1"/>
  <c r="I232" i="3"/>
  <c r="L231" i="3"/>
  <c r="L230" i="3" s="1"/>
  <c r="K231" i="3"/>
  <c r="I231" i="3"/>
  <c r="I230" i="3" s="1"/>
  <c r="K230" i="3"/>
  <c r="P223" i="3"/>
  <c r="O223" i="3"/>
  <c r="N223" i="3"/>
  <c r="M223" i="3"/>
  <c r="L223" i="3"/>
  <c r="L222" i="3" s="1"/>
  <c r="K223" i="3"/>
  <c r="J223" i="3"/>
  <c r="J222" i="3" s="1"/>
  <c r="I223" i="3"/>
  <c r="I222" i="3" s="1"/>
  <c r="K222" i="3"/>
  <c r="L220" i="3"/>
  <c r="L219" i="3" s="1"/>
  <c r="L218" i="3" s="1"/>
  <c r="K220" i="3"/>
  <c r="K219" i="3" s="1"/>
  <c r="K218" i="3" s="1"/>
  <c r="J220" i="3"/>
  <c r="J219" i="3" s="1"/>
  <c r="I220" i="3"/>
  <c r="I219" i="3" s="1"/>
  <c r="L213" i="3"/>
  <c r="K213" i="3"/>
  <c r="J213" i="3"/>
  <c r="J212" i="3" s="1"/>
  <c r="J211" i="3" s="1"/>
  <c r="I213" i="3"/>
  <c r="L212" i="3"/>
  <c r="L211" i="3" s="1"/>
  <c r="K212" i="3"/>
  <c r="I212" i="3"/>
  <c r="I211" i="3" s="1"/>
  <c r="K211" i="3"/>
  <c r="L209" i="3"/>
  <c r="K209" i="3"/>
  <c r="J209" i="3"/>
  <c r="J208" i="3" s="1"/>
  <c r="I209" i="3"/>
  <c r="L208" i="3"/>
  <c r="K208" i="3"/>
  <c r="I208" i="3"/>
  <c r="L204" i="3"/>
  <c r="K204" i="3"/>
  <c r="K203" i="3" s="1"/>
  <c r="J204" i="3"/>
  <c r="J203" i="3" s="1"/>
  <c r="I204" i="3"/>
  <c r="I203" i="3" s="1"/>
  <c r="L203" i="3"/>
  <c r="L198" i="3"/>
  <c r="L197" i="3" s="1"/>
  <c r="K198" i="3"/>
  <c r="J198" i="3"/>
  <c r="I198" i="3"/>
  <c r="I197" i="3" s="1"/>
  <c r="K197" i="3"/>
  <c r="J197" i="3"/>
  <c r="L193" i="3"/>
  <c r="K193" i="3"/>
  <c r="K192" i="3" s="1"/>
  <c r="J193" i="3"/>
  <c r="J192" i="3" s="1"/>
  <c r="I193" i="3"/>
  <c r="I192" i="3" s="1"/>
  <c r="L192" i="3"/>
  <c r="L190" i="3"/>
  <c r="K190" i="3"/>
  <c r="K189" i="3" s="1"/>
  <c r="J190" i="3"/>
  <c r="J189" i="3" s="1"/>
  <c r="I190" i="3"/>
  <c r="I189" i="3" s="1"/>
  <c r="L189" i="3"/>
  <c r="L182" i="3"/>
  <c r="L181" i="3" s="1"/>
  <c r="K182" i="3"/>
  <c r="K181" i="3" s="1"/>
  <c r="K175" i="3" s="1"/>
  <c r="J182" i="3"/>
  <c r="J181" i="3" s="1"/>
  <c r="I182" i="3"/>
  <c r="I181" i="3" s="1"/>
  <c r="L177" i="3"/>
  <c r="K177" i="3"/>
  <c r="J177" i="3"/>
  <c r="J176" i="3" s="1"/>
  <c r="I177" i="3"/>
  <c r="L176" i="3"/>
  <c r="K176" i="3"/>
  <c r="I176" i="3"/>
  <c r="L173" i="3"/>
  <c r="L172" i="3" s="1"/>
  <c r="L171" i="3" s="1"/>
  <c r="K173" i="3"/>
  <c r="K172" i="3" s="1"/>
  <c r="K171" i="3" s="1"/>
  <c r="J173" i="3"/>
  <c r="J172" i="3" s="1"/>
  <c r="J171" i="3" s="1"/>
  <c r="I173" i="3"/>
  <c r="I172" i="3"/>
  <c r="I171" i="3" s="1"/>
  <c r="L168" i="3"/>
  <c r="L167" i="3" s="1"/>
  <c r="K168" i="3"/>
  <c r="J168" i="3"/>
  <c r="I168" i="3"/>
  <c r="I167" i="3" s="1"/>
  <c r="K167" i="3"/>
  <c r="J167" i="3"/>
  <c r="L163" i="3"/>
  <c r="K163" i="3"/>
  <c r="K162" i="3" s="1"/>
  <c r="J163" i="3"/>
  <c r="J162" i="3" s="1"/>
  <c r="I163" i="3"/>
  <c r="L162" i="3"/>
  <c r="I162" i="3"/>
  <c r="L157" i="3"/>
  <c r="L156" i="3" s="1"/>
  <c r="L155" i="3" s="1"/>
  <c r="K157" i="3"/>
  <c r="J157" i="3"/>
  <c r="J156" i="3" s="1"/>
  <c r="J155" i="3" s="1"/>
  <c r="I157" i="3"/>
  <c r="I156" i="3" s="1"/>
  <c r="I155" i="3" s="1"/>
  <c r="K156" i="3"/>
  <c r="K155" i="3" s="1"/>
  <c r="L153" i="3"/>
  <c r="L152" i="3" s="1"/>
  <c r="K153" i="3"/>
  <c r="K152" i="3" s="1"/>
  <c r="J153" i="3"/>
  <c r="I153" i="3"/>
  <c r="I152" i="3" s="1"/>
  <c r="J152" i="3"/>
  <c r="L149" i="3"/>
  <c r="K149" i="3"/>
  <c r="K148" i="3" s="1"/>
  <c r="K147" i="3" s="1"/>
  <c r="J149" i="3"/>
  <c r="J148" i="3" s="1"/>
  <c r="J147" i="3" s="1"/>
  <c r="I149" i="3"/>
  <c r="I148" i="3" s="1"/>
  <c r="I147" i="3" s="1"/>
  <c r="L148" i="3"/>
  <c r="L147" i="3" s="1"/>
  <c r="L144" i="3"/>
  <c r="K144" i="3"/>
  <c r="K143" i="3" s="1"/>
  <c r="K142" i="3" s="1"/>
  <c r="K141" i="3" s="1"/>
  <c r="J144" i="3"/>
  <c r="J143" i="3" s="1"/>
  <c r="J142" i="3" s="1"/>
  <c r="I144" i="3"/>
  <c r="I143" i="3" s="1"/>
  <c r="I142" i="3" s="1"/>
  <c r="L143" i="3"/>
  <c r="L142" i="3" s="1"/>
  <c r="L139" i="3"/>
  <c r="L138" i="3" s="1"/>
  <c r="L137" i="3" s="1"/>
  <c r="K139" i="3"/>
  <c r="J139" i="3"/>
  <c r="I139" i="3"/>
  <c r="I138" i="3" s="1"/>
  <c r="I137" i="3" s="1"/>
  <c r="K138" i="3"/>
  <c r="K137" i="3" s="1"/>
  <c r="J138" i="3"/>
  <c r="J137" i="3" s="1"/>
  <c r="L135" i="3"/>
  <c r="L134" i="3" s="1"/>
  <c r="L133" i="3" s="1"/>
  <c r="K135" i="3"/>
  <c r="K134" i="3" s="1"/>
  <c r="K133" i="3" s="1"/>
  <c r="J135" i="3"/>
  <c r="I135" i="3"/>
  <c r="I134" i="3" s="1"/>
  <c r="I133" i="3" s="1"/>
  <c r="J134" i="3"/>
  <c r="J133" i="3" s="1"/>
  <c r="L131" i="3"/>
  <c r="L130" i="3" s="1"/>
  <c r="L129" i="3" s="1"/>
  <c r="K131" i="3"/>
  <c r="J131" i="3"/>
  <c r="I131" i="3"/>
  <c r="I130" i="3" s="1"/>
  <c r="I129" i="3" s="1"/>
  <c r="K130" i="3"/>
  <c r="K129" i="3" s="1"/>
  <c r="J130" i="3"/>
  <c r="J129" i="3" s="1"/>
  <c r="L127" i="3"/>
  <c r="L126" i="3" s="1"/>
  <c r="L125" i="3" s="1"/>
  <c r="K127" i="3"/>
  <c r="K126" i="3" s="1"/>
  <c r="K125" i="3" s="1"/>
  <c r="J127" i="3"/>
  <c r="I127" i="3"/>
  <c r="I126" i="3" s="1"/>
  <c r="I125" i="3" s="1"/>
  <c r="J126" i="3"/>
  <c r="J125" i="3" s="1"/>
  <c r="L123" i="3"/>
  <c r="L122" i="3" s="1"/>
  <c r="L121" i="3" s="1"/>
  <c r="K123" i="3"/>
  <c r="J123" i="3"/>
  <c r="I123" i="3"/>
  <c r="I122" i="3" s="1"/>
  <c r="I121" i="3" s="1"/>
  <c r="K122" i="3"/>
  <c r="K121" i="3" s="1"/>
  <c r="J122" i="3"/>
  <c r="J121" i="3" s="1"/>
  <c r="L118" i="3"/>
  <c r="L117" i="3" s="1"/>
  <c r="L116" i="3" s="1"/>
  <c r="K118" i="3"/>
  <c r="K117" i="3" s="1"/>
  <c r="K116" i="3" s="1"/>
  <c r="J118" i="3"/>
  <c r="I118" i="3"/>
  <c r="I117" i="3" s="1"/>
  <c r="I116" i="3" s="1"/>
  <c r="I115" i="3" s="1"/>
  <c r="J117" i="3"/>
  <c r="J116" i="3" s="1"/>
  <c r="L112" i="3"/>
  <c r="L111" i="3" s="1"/>
  <c r="K112" i="3"/>
  <c r="K111" i="3" s="1"/>
  <c r="J112" i="3"/>
  <c r="J111" i="3" s="1"/>
  <c r="I112" i="3"/>
  <c r="I111" i="3" s="1"/>
  <c r="L108" i="3"/>
  <c r="L107" i="3" s="1"/>
  <c r="L106" i="3" s="1"/>
  <c r="K108" i="3"/>
  <c r="J108" i="3"/>
  <c r="J107" i="3" s="1"/>
  <c r="J106" i="3" s="1"/>
  <c r="I108" i="3"/>
  <c r="I107" i="3" s="1"/>
  <c r="I106" i="3" s="1"/>
  <c r="K107" i="3"/>
  <c r="K106" i="3" s="1"/>
  <c r="L103" i="3"/>
  <c r="L102" i="3" s="1"/>
  <c r="L101" i="3" s="1"/>
  <c r="K103" i="3"/>
  <c r="K102" i="3" s="1"/>
  <c r="K101" i="3" s="1"/>
  <c r="J103" i="3"/>
  <c r="I103" i="3"/>
  <c r="I102" i="3" s="1"/>
  <c r="I101" i="3" s="1"/>
  <c r="J102" i="3"/>
  <c r="J101" i="3" s="1"/>
  <c r="L98" i="3"/>
  <c r="L97" i="3" s="1"/>
  <c r="L96" i="3" s="1"/>
  <c r="K98" i="3"/>
  <c r="J98" i="3"/>
  <c r="J97" i="3" s="1"/>
  <c r="J96" i="3" s="1"/>
  <c r="I98" i="3"/>
  <c r="I97" i="3" s="1"/>
  <c r="I96" i="3" s="1"/>
  <c r="I95" i="3" s="1"/>
  <c r="K97" i="3"/>
  <c r="K96" i="3" s="1"/>
  <c r="L91" i="3"/>
  <c r="L90" i="3" s="1"/>
  <c r="L89" i="3" s="1"/>
  <c r="L88" i="3" s="1"/>
  <c r="K91" i="3"/>
  <c r="K90" i="3" s="1"/>
  <c r="K89" i="3" s="1"/>
  <c r="K88" i="3" s="1"/>
  <c r="J91" i="3"/>
  <c r="J90" i="3" s="1"/>
  <c r="J89" i="3" s="1"/>
  <c r="J88" i="3" s="1"/>
  <c r="I91" i="3"/>
  <c r="I90" i="3" s="1"/>
  <c r="I89" i="3" s="1"/>
  <c r="I88" i="3" s="1"/>
  <c r="L86" i="3"/>
  <c r="L85" i="3" s="1"/>
  <c r="L84" i="3" s="1"/>
  <c r="K86" i="3"/>
  <c r="J86" i="3"/>
  <c r="J85" i="3" s="1"/>
  <c r="J84" i="3" s="1"/>
  <c r="I86" i="3"/>
  <c r="K85" i="3"/>
  <c r="K84" i="3" s="1"/>
  <c r="I85" i="3"/>
  <c r="I84" i="3" s="1"/>
  <c r="L80" i="3"/>
  <c r="L79" i="3" s="1"/>
  <c r="K80" i="3"/>
  <c r="J80" i="3"/>
  <c r="J79" i="3" s="1"/>
  <c r="I80" i="3"/>
  <c r="K79" i="3"/>
  <c r="I79" i="3"/>
  <c r="L75" i="3"/>
  <c r="L74" i="3" s="1"/>
  <c r="K75" i="3"/>
  <c r="K74" i="3" s="1"/>
  <c r="J75" i="3"/>
  <c r="J74" i="3" s="1"/>
  <c r="I75" i="3"/>
  <c r="I74" i="3" s="1"/>
  <c r="L70" i="3"/>
  <c r="L69" i="3" s="1"/>
  <c r="K70" i="3"/>
  <c r="J70" i="3"/>
  <c r="I70" i="3"/>
  <c r="I69" i="3" s="1"/>
  <c r="K69" i="3"/>
  <c r="J69" i="3"/>
  <c r="L50" i="3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9" i="3"/>
  <c r="L48" i="3" s="1"/>
  <c r="L47" i="3" s="1"/>
  <c r="L45" i="3"/>
  <c r="K45" i="3"/>
  <c r="K44" i="3" s="1"/>
  <c r="K43" i="3" s="1"/>
  <c r="J45" i="3"/>
  <c r="J44" i="3" s="1"/>
  <c r="J43" i="3" s="1"/>
  <c r="I45" i="3"/>
  <c r="L44" i="3"/>
  <c r="L43" i="3" s="1"/>
  <c r="I44" i="3"/>
  <c r="I43" i="3" s="1"/>
  <c r="L41" i="3"/>
  <c r="K41" i="3"/>
  <c r="J41" i="3"/>
  <c r="I41" i="3"/>
  <c r="L39" i="3"/>
  <c r="L38" i="3" s="1"/>
  <c r="L37" i="3" s="1"/>
  <c r="K39" i="3"/>
  <c r="K38" i="3" s="1"/>
  <c r="K37" i="3" s="1"/>
  <c r="K36" i="3" s="1"/>
  <c r="J39" i="3"/>
  <c r="J38" i="3" s="1"/>
  <c r="J37" i="3" s="1"/>
  <c r="I39" i="3"/>
  <c r="L363" i="2"/>
  <c r="L362" i="2" s="1"/>
  <c r="K363" i="2"/>
  <c r="K362" i="2" s="1"/>
  <c r="J363" i="2"/>
  <c r="J362" i="2" s="1"/>
  <c r="I363" i="2"/>
  <c r="I362" i="2" s="1"/>
  <c r="L360" i="2"/>
  <c r="L359" i="2" s="1"/>
  <c r="K360" i="2"/>
  <c r="K359" i="2" s="1"/>
  <c r="J360" i="2"/>
  <c r="J359" i="2" s="1"/>
  <c r="I360" i="2"/>
  <c r="I359" i="2" s="1"/>
  <c r="L357" i="2"/>
  <c r="L356" i="2" s="1"/>
  <c r="K357" i="2"/>
  <c r="K356" i="2" s="1"/>
  <c r="J357" i="2"/>
  <c r="J356" i="2" s="1"/>
  <c r="I357" i="2"/>
  <c r="I356" i="2" s="1"/>
  <c r="L353" i="2"/>
  <c r="L352" i="2" s="1"/>
  <c r="K353" i="2"/>
  <c r="K352" i="2" s="1"/>
  <c r="J353" i="2"/>
  <c r="J352" i="2" s="1"/>
  <c r="I353" i="2"/>
  <c r="I352" i="2" s="1"/>
  <c r="L349" i="2"/>
  <c r="L348" i="2" s="1"/>
  <c r="K349" i="2"/>
  <c r="K348" i="2" s="1"/>
  <c r="J349" i="2"/>
  <c r="J348" i="2" s="1"/>
  <c r="I349" i="2"/>
  <c r="I348" i="2" s="1"/>
  <c r="L345" i="2"/>
  <c r="L344" i="2" s="1"/>
  <c r="K345" i="2"/>
  <c r="K344" i="2" s="1"/>
  <c r="J345" i="2"/>
  <c r="J344" i="2" s="1"/>
  <c r="I345" i="2"/>
  <c r="I344" i="2" s="1"/>
  <c r="L341" i="2"/>
  <c r="K341" i="2"/>
  <c r="J341" i="2"/>
  <c r="I341" i="2"/>
  <c r="L338" i="2"/>
  <c r="K338" i="2"/>
  <c r="J338" i="2"/>
  <c r="I338" i="2"/>
  <c r="P336" i="2"/>
  <c r="O336" i="2"/>
  <c r="N336" i="2"/>
  <c r="M336" i="2"/>
  <c r="L336" i="2"/>
  <c r="L335" i="2" s="1"/>
  <c r="K336" i="2"/>
  <c r="K335" i="2" s="1"/>
  <c r="J336" i="2"/>
  <c r="J335" i="2" s="1"/>
  <c r="I336" i="2"/>
  <c r="I335" i="2" s="1"/>
  <c r="L331" i="2"/>
  <c r="L330" i="2" s="1"/>
  <c r="K331" i="2"/>
  <c r="K330" i="2" s="1"/>
  <c r="J331" i="2"/>
  <c r="I331" i="2"/>
  <c r="I330" i="2" s="1"/>
  <c r="J330" i="2"/>
  <c r="L328" i="2"/>
  <c r="L327" i="2" s="1"/>
  <c r="K328" i="2"/>
  <c r="K327" i="2" s="1"/>
  <c r="J328" i="2"/>
  <c r="J327" i="2" s="1"/>
  <c r="I328" i="2"/>
  <c r="I327" i="2" s="1"/>
  <c r="L325" i="2"/>
  <c r="L324" i="2" s="1"/>
  <c r="K325" i="2"/>
  <c r="K324" i="2" s="1"/>
  <c r="J325" i="2"/>
  <c r="J324" i="2" s="1"/>
  <c r="I325" i="2"/>
  <c r="I324" i="2" s="1"/>
  <c r="L321" i="2"/>
  <c r="L320" i="2" s="1"/>
  <c r="K321" i="2"/>
  <c r="K320" i="2" s="1"/>
  <c r="J321" i="2"/>
  <c r="J320" i="2" s="1"/>
  <c r="I321" i="2"/>
  <c r="I320" i="2" s="1"/>
  <c r="L317" i="2"/>
  <c r="L316" i="2" s="1"/>
  <c r="K317" i="2"/>
  <c r="K316" i="2" s="1"/>
  <c r="J317" i="2"/>
  <c r="J316" i="2" s="1"/>
  <c r="I317" i="2"/>
  <c r="I316" i="2"/>
  <c r="L313" i="2"/>
  <c r="L312" i="2" s="1"/>
  <c r="K313" i="2"/>
  <c r="K312" i="2" s="1"/>
  <c r="J313" i="2"/>
  <c r="J312" i="2" s="1"/>
  <c r="I313" i="2"/>
  <c r="I312" i="2" s="1"/>
  <c r="L309" i="2"/>
  <c r="K309" i="2"/>
  <c r="J309" i="2"/>
  <c r="I309" i="2"/>
  <c r="L306" i="2"/>
  <c r="K306" i="2"/>
  <c r="J306" i="2"/>
  <c r="I306" i="2"/>
  <c r="L304" i="2"/>
  <c r="K304" i="2"/>
  <c r="J304" i="2"/>
  <c r="I304" i="2"/>
  <c r="L298" i="2"/>
  <c r="L297" i="2" s="1"/>
  <c r="K298" i="2"/>
  <c r="K297" i="2" s="1"/>
  <c r="J298" i="2"/>
  <c r="J297" i="2" s="1"/>
  <c r="I298" i="2"/>
  <c r="I297" i="2" s="1"/>
  <c r="L295" i="2"/>
  <c r="L294" i="2" s="1"/>
  <c r="K295" i="2"/>
  <c r="K294" i="2" s="1"/>
  <c r="J295" i="2"/>
  <c r="J294" i="2" s="1"/>
  <c r="I295" i="2"/>
  <c r="I294" i="2" s="1"/>
  <c r="L292" i="2"/>
  <c r="L291" i="2" s="1"/>
  <c r="K292" i="2"/>
  <c r="K291" i="2" s="1"/>
  <c r="J292" i="2"/>
  <c r="J291" i="2" s="1"/>
  <c r="I292" i="2"/>
  <c r="I291" i="2" s="1"/>
  <c r="L288" i="2"/>
  <c r="L287" i="2" s="1"/>
  <c r="K288" i="2"/>
  <c r="K287" i="2" s="1"/>
  <c r="J288" i="2"/>
  <c r="J287" i="2" s="1"/>
  <c r="I288" i="2"/>
  <c r="I287" i="2" s="1"/>
  <c r="L284" i="2"/>
  <c r="K284" i="2"/>
  <c r="J284" i="2"/>
  <c r="J283" i="2" s="1"/>
  <c r="I284" i="2"/>
  <c r="I283" i="2" s="1"/>
  <c r="L283" i="2"/>
  <c r="K283" i="2"/>
  <c r="L280" i="2"/>
  <c r="L279" i="2" s="1"/>
  <c r="K280" i="2"/>
  <c r="K279" i="2" s="1"/>
  <c r="J280" i="2"/>
  <c r="J279" i="2" s="1"/>
  <c r="I280" i="2"/>
  <c r="I279" i="2" s="1"/>
  <c r="L276" i="2"/>
  <c r="K276" i="2"/>
  <c r="J276" i="2"/>
  <c r="I276" i="2"/>
  <c r="L273" i="2"/>
  <c r="K273" i="2"/>
  <c r="J273" i="2"/>
  <c r="I273" i="2"/>
  <c r="L271" i="2"/>
  <c r="L270" i="2" s="1"/>
  <c r="K271" i="2"/>
  <c r="K270" i="2" s="1"/>
  <c r="J271" i="2"/>
  <c r="J270" i="2" s="1"/>
  <c r="I271" i="2"/>
  <c r="I270" i="2" s="1"/>
  <c r="L266" i="2"/>
  <c r="L265" i="2" s="1"/>
  <c r="K266" i="2"/>
  <c r="K265" i="2" s="1"/>
  <c r="J266" i="2"/>
  <c r="J265" i="2" s="1"/>
  <c r="I266" i="2"/>
  <c r="I265" i="2" s="1"/>
  <c r="L263" i="2"/>
  <c r="L262" i="2" s="1"/>
  <c r="K263" i="2"/>
  <c r="K262" i="2" s="1"/>
  <c r="J263" i="2"/>
  <c r="J262" i="2" s="1"/>
  <c r="I263" i="2"/>
  <c r="I262" i="2" s="1"/>
  <c r="L260" i="2"/>
  <c r="L259" i="2" s="1"/>
  <c r="K260" i="2"/>
  <c r="K259" i="2" s="1"/>
  <c r="J260" i="2"/>
  <c r="J259" i="2" s="1"/>
  <c r="I260" i="2"/>
  <c r="I259" i="2" s="1"/>
  <c r="L256" i="2"/>
  <c r="L255" i="2" s="1"/>
  <c r="K256" i="2"/>
  <c r="K255" i="2" s="1"/>
  <c r="J256" i="2"/>
  <c r="J255" i="2" s="1"/>
  <c r="I256" i="2"/>
  <c r="I255" i="2"/>
  <c r="L252" i="2"/>
  <c r="L251" i="2" s="1"/>
  <c r="K252" i="2"/>
  <c r="K251" i="2" s="1"/>
  <c r="J252" i="2"/>
  <c r="J251" i="2" s="1"/>
  <c r="I252" i="2"/>
  <c r="I251" i="2" s="1"/>
  <c r="L248" i="2"/>
  <c r="L247" i="2" s="1"/>
  <c r="K248" i="2"/>
  <c r="K247" i="2" s="1"/>
  <c r="J248" i="2"/>
  <c r="J247" i="2" s="1"/>
  <c r="I248" i="2"/>
  <c r="I247" i="2" s="1"/>
  <c r="L244" i="2"/>
  <c r="K244" i="2"/>
  <c r="J244" i="2"/>
  <c r="I244" i="2"/>
  <c r="L241" i="2"/>
  <c r="K241" i="2"/>
  <c r="J241" i="2"/>
  <c r="I241" i="2"/>
  <c r="L239" i="2"/>
  <c r="L238" i="2" s="1"/>
  <c r="K239" i="2"/>
  <c r="K238" i="2" s="1"/>
  <c r="J239" i="2"/>
  <c r="J238" i="2" s="1"/>
  <c r="I239" i="2"/>
  <c r="I238" i="2" s="1"/>
  <c r="L232" i="2"/>
  <c r="L231" i="2" s="1"/>
  <c r="L230" i="2" s="1"/>
  <c r="K232" i="2"/>
  <c r="K231" i="2" s="1"/>
  <c r="K230" i="2" s="1"/>
  <c r="J232" i="2"/>
  <c r="J231" i="2" s="1"/>
  <c r="J230" i="2" s="1"/>
  <c r="I232" i="2"/>
  <c r="I231" i="2" s="1"/>
  <c r="I230" i="2" s="1"/>
  <c r="L228" i="2"/>
  <c r="L227" i="2" s="1"/>
  <c r="L226" i="2" s="1"/>
  <c r="K228" i="2"/>
  <c r="K227" i="2" s="1"/>
  <c r="K226" i="2" s="1"/>
  <c r="J228" i="2"/>
  <c r="J227" i="2" s="1"/>
  <c r="J226" i="2" s="1"/>
  <c r="I228" i="2"/>
  <c r="I227" i="2" s="1"/>
  <c r="I226" i="2" s="1"/>
  <c r="P219" i="2"/>
  <c r="O219" i="2"/>
  <c r="N219" i="2"/>
  <c r="M219" i="2"/>
  <c r="L219" i="2"/>
  <c r="L218" i="2" s="1"/>
  <c r="K219" i="2"/>
  <c r="K218" i="2" s="1"/>
  <c r="J219" i="2"/>
  <c r="I219" i="2"/>
  <c r="I218" i="2" s="1"/>
  <c r="J218" i="2"/>
  <c r="L216" i="2"/>
  <c r="L215" i="2" s="1"/>
  <c r="K216" i="2"/>
  <c r="K215" i="2" s="1"/>
  <c r="J216" i="2"/>
  <c r="J215" i="2" s="1"/>
  <c r="I216" i="2"/>
  <c r="I215" i="2" s="1"/>
  <c r="L209" i="2"/>
  <c r="L208" i="2" s="1"/>
  <c r="L207" i="2" s="1"/>
  <c r="K209" i="2"/>
  <c r="K208" i="2" s="1"/>
  <c r="K207" i="2" s="1"/>
  <c r="J209" i="2"/>
  <c r="J208" i="2" s="1"/>
  <c r="J207" i="2" s="1"/>
  <c r="I209" i="2"/>
  <c r="I208" i="2" s="1"/>
  <c r="I207" i="2" s="1"/>
  <c r="L205" i="2"/>
  <c r="L204" i="2" s="1"/>
  <c r="K205" i="2"/>
  <c r="K204" i="2" s="1"/>
  <c r="J205" i="2"/>
  <c r="J204" i="2" s="1"/>
  <c r="I205" i="2"/>
  <c r="I204" i="2"/>
  <c r="L200" i="2"/>
  <c r="L199" i="2" s="1"/>
  <c r="K200" i="2"/>
  <c r="K199" i="2" s="1"/>
  <c r="J200" i="2"/>
  <c r="J199" i="2" s="1"/>
  <c r="I200" i="2"/>
  <c r="I199" i="2" s="1"/>
  <c r="L194" i="2"/>
  <c r="L193" i="2" s="1"/>
  <c r="K194" i="2"/>
  <c r="K193" i="2" s="1"/>
  <c r="J194" i="2"/>
  <c r="J193" i="2" s="1"/>
  <c r="I194" i="2"/>
  <c r="I193" i="2" s="1"/>
  <c r="L189" i="2"/>
  <c r="L188" i="2" s="1"/>
  <c r="K189" i="2"/>
  <c r="K188" i="2" s="1"/>
  <c r="J189" i="2"/>
  <c r="J188" i="2" s="1"/>
  <c r="I189" i="2"/>
  <c r="I188" i="2" s="1"/>
  <c r="L186" i="2"/>
  <c r="L185" i="2" s="1"/>
  <c r="K186" i="2"/>
  <c r="K185" i="2" s="1"/>
  <c r="J186" i="2"/>
  <c r="J185" i="2" s="1"/>
  <c r="I186" i="2"/>
  <c r="I185" i="2" s="1"/>
  <c r="L178" i="2"/>
  <c r="L177" i="2" s="1"/>
  <c r="K178" i="2"/>
  <c r="K177" i="2" s="1"/>
  <c r="J178" i="2"/>
  <c r="I178" i="2"/>
  <c r="I177" i="2" s="1"/>
  <c r="J177" i="2"/>
  <c r="L173" i="2"/>
  <c r="L172" i="2" s="1"/>
  <c r="K173" i="2"/>
  <c r="K172" i="2" s="1"/>
  <c r="J173" i="2"/>
  <c r="J172" i="2" s="1"/>
  <c r="I173" i="2"/>
  <c r="I172" i="2"/>
  <c r="L169" i="2"/>
  <c r="L168" i="2" s="1"/>
  <c r="L167" i="2" s="1"/>
  <c r="K169" i="2"/>
  <c r="K168" i="2" s="1"/>
  <c r="K167" i="2" s="1"/>
  <c r="J169" i="2"/>
  <c r="J168" i="2" s="1"/>
  <c r="J167" i="2" s="1"/>
  <c r="I169" i="2"/>
  <c r="I168" i="2" s="1"/>
  <c r="I167" i="2" s="1"/>
  <c r="L164" i="2"/>
  <c r="L163" i="2" s="1"/>
  <c r="K164" i="2"/>
  <c r="K163" i="2" s="1"/>
  <c r="J164" i="2"/>
  <c r="J163" i="2" s="1"/>
  <c r="I164" i="2"/>
  <c r="I163" i="2" s="1"/>
  <c r="L159" i="2"/>
  <c r="L158" i="2" s="1"/>
  <c r="K159" i="2"/>
  <c r="K158" i="2" s="1"/>
  <c r="J159" i="2"/>
  <c r="J158" i="2" s="1"/>
  <c r="I159" i="2"/>
  <c r="I158" i="2" s="1"/>
  <c r="L153" i="2"/>
  <c r="L152" i="2" s="1"/>
  <c r="L151" i="2" s="1"/>
  <c r="K153" i="2"/>
  <c r="K152" i="2" s="1"/>
  <c r="K151" i="2" s="1"/>
  <c r="J153" i="2"/>
  <c r="J152" i="2" s="1"/>
  <c r="J151" i="2" s="1"/>
  <c r="I153" i="2"/>
  <c r="I152" i="2" s="1"/>
  <c r="I151" i="2" s="1"/>
  <c r="L149" i="2"/>
  <c r="L148" i="2" s="1"/>
  <c r="K149" i="2"/>
  <c r="K148" i="2" s="1"/>
  <c r="J149" i="2"/>
  <c r="J148" i="2" s="1"/>
  <c r="I149" i="2"/>
  <c r="I148" i="2" s="1"/>
  <c r="L145" i="2"/>
  <c r="L144" i="2" s="1"/>
  <c r="L143" i="2" s="1"/>
  <c r="K145" i="2"/>
  <c r="K144" i="2" s="1"/>
  <c r="K143" i="2" s="1"/>
  <c r="J145" i="2"/>
  <c r="J144" i="2" s="1"/>
  <c r="J143" i="2" s="1"/>
  <c r="I145" i="2"/>
  <c r="I144" i="2" s="1"/>
  <c r="I143" i="2" s="1"/>
  <c r="L140" i="2"/>
  <c r="K140" i="2"/>
  <c r="K139" i="2" s="1"/>
  <c r="K138" i="2" s="1"/>
  <c r="J140" i="2"/>
  <c r="J139" i="2" s="1"/>
  <c r="J138" i="2" s="1"/>
  <c r="I140" i="2"/>
  <c r="I139" i="2" s="1"/>
  <c r="I138" i="2" s="1"/>
  <c r="L139" i="2"/>
  <c r="L138" i="2" s="1"/>
  <c r="L135" i="2"/>
  <c r="L134" i="2" s="1"/>
  <c r="L133" i="2" s="1"/>
  <c r="K135" i="2"/>
  <c r="K134" i="2" s="1"/>
  <c r="K133" i="2" s="1"/>
  <c r="J135" i="2"/>
  <c r="J134" i="2" s="1"/>
  <c r="J133" i="2" s="1"/>
  <c r="I135" i="2"/>
  <c r="I134" i="2" s="1"/>
  <c r="I133" i="2" s="1"/>
  <c r="L131" i="2"/>
  <c r="L130" i="2" s="1"/>
  <c r="L129" i="2" s="1"/>
  <c r="K131" i="2"/>
  <c r="K130" i="2" s="1"/>
  <c r="K129" i="2" s="1"/>
  <c r="J131" i="2"/>
  <c r="J130" i="2" s="1"/>
  <c r="J129" i="2" s="1"/>
  <c r="I131" i="2"/>
  <c r="I130" i="2" s="1"/>
  <c r="I129" i="2" s="1"/>
  <c r="L127" i="2"/>
  <c r="L126" i="2" s="1"/>
  <c r="L125" i="2" s="1"/>
  <c r="K127" i="2"/>
  <c r="K126" i="2" s="1"/>
  <c r="K125" i="2" s="1"/>
  <c r="J127" i="2"/>
  <c r="J126" i="2" s="1"/>
  <c r="J125" i="2" s="1"/>
  <c r="I127" i="2"/>
  <c r="I126" i="2" s="1"/>
  <c r="I125" i="2" s="1"/>
  <c r="L123" i="2"/>
  <c r="L122" i="2" s="1"/>
  <c r="L121" i="2" s="1"/>
  <c r="K123" i="2"/>
  <c r="J123" i="2"/>
  <c r="J122" i="2" s="1"/>
  <c r="J121" i="2" s="1"/>
  <c r="I123" i="2"/>
  <c r="I122" i="2" s="1"/>
  <c r="I121" i="2" s="1"/>
  <c r="K122" i="2"/>
  <c r="K121" i="2" s="1"/>
  <c r="L119" i="2"/>
  <c r="L118" i="2" s="1"/>
  <c r="L117" i="2" s="1"/>
  <c r="K119" i="2"/>
  <c r="K118" i="2" s="1"/>
  <c r="K117" i="2" s="1"/>
  <c r="J119" i="2"/>
  <c r="J118" i="2" s="1"/>
  <c r="J117" i="2" s="1"/>
  <c r="I119" i="2"/>
  <c r="I118" i="2" s="1"/>
  <c r="I117" i="2" s="1"/>
  <c r="L114" i="2"/>
  <c r="L113" i="2" s="1"/>
  <c r="L112" i="2" s="1"/>
  <c r="K114" i="2"/>
  <c r="K113" i="2" s="1"/>
  <c r="K112" i="2" s="1"/>
  <c r="J114" i="2"/>
  <c r="J113" i="2" s="1"/>
  <c r="J112" i="2" s="1"/>
  <c r="I114" i="2"/>
  <c r="I113" i="2" s="1"/>
  <c r="I112" i="2" s="1"/>
  <c r="L108" i="2"/>
  <c r="L107" i="2" s="1"/>
  <c r="K108" i="2"/>
  <c r="K107" i="2" s="1"/>
  <c r="J108" i="2"/>
  <c r="J107" i="2" s="1"/>
  <c r="I108" i="2"/>
  <c r="I107" i="2" s="1"/>
  <c r="L104" i="2"/>
  <c r="L103" i="2" s="1"/>
  <c r="L102" i="2" s="1"/>
  <c r="K104" i="2"/>
  <c r="J104" i="2"/>
  <c r="J103" i="2" s="1"/>
  <c r="J102" i="2" s="1"/>
  <c r="I104" i="2"/>
  <c r="I103" i="2" s="1"/>
  <c r="I102" i="2" s="1"/>
  <c r="K103" i="2"/>
  <c r="K102" i="2" s="1"/>
  <c r="L99" i="2"/>
  <c r="L98" i="2" s="1"/>
  <c r="L97" i="2" s="1"/>
  <c r="K99" i="2"/>
  <c r="K98" i="2" s="1"/>
  <c r="K97" i="2" s="1"/>
  <c r="J99" i="2"/>
  <c r="J98" i="2" s="1"/>
  <c r="J97" i="2" s="1"/>
  <c r="I99" i="2"/>
  <c r="I98" i="2" s="1"/>
  <c r="I97" i="2" s="1"/>
  <c r="L94" i="2"/>
  <c r="L93" i="2" s="1"/>
  <c r="L92" i="2" s="1"/>
  <c r="K94" i="2"/>
  <c r="K93" i="2" s="1"/>
  <c r="K92" i="2" s="1"/>
  <c r="J94" i="2"/>
  <c r="J93" i="2" s="1"/>
  <c r="J92" i="2" s="1"/>
  <c r="I94" i="2"/>
  <c r="I93" i="2" s="1"/>
  <c r="I92" i="2" s="1"/>
  <c r="L87" i="2"/>
  <c r="L86" i="2" s="1"/>
  <c r="L85" i="2" s="1"/>
  <c r="L84" i="2" s="1"/>
  <c r="K87" i="2"/>
  <c r="K86" i="2" s="1"/>
  <c r="K85" i="2" s="1"/>
  <c r="K84" i="2" s="1"/>
  <c r="J87" i="2"/>
  <c r="J86" i="2" s="1"/>
  <c r="J85" i="2" s="1"/>
  <c r="J84" i="2" s="1"/>
  <c r="I87" i="2"/>
  <c r="I86" i="2" s="1"/>
  <c r="I85" i="2" s="1"/>
  <c r="I84" i="2" s="1"/>
  <c r="L82" i="2"/>
  <c r="L81" i="2" s="1"/>
  <c r="L80" i="2" s="1"/>
  <c r="K82" i="2"/>
  <c r="J82" i="2"/>
  <c r="J81" i="2" s="1"/>
  <c r="J80" i="2" s="1"/>
  <c r="I82" i="2"/>
  <c r="I81" i="2" s="1"/>
  <c r="I80" i="2" s="1"/>
  <c r="K81" i="2"/>
  <c r="K80" i="2" s="1"/>
  <c r="L76" i="2"/>
  <c r="L75" i="2" s="1"/>
  <c r="K76" i="2"/>
  <c r="K75" i="2" s="1"/>
  <c r="J76" i="2"/>
  <c r="J75" i="2" s="1"/>
  <c r="I76" i="2"/>
  <c r="I75" i="2" s="1"/>
  <c r="L71" i="2"/>
  <c r="L70" i="2" s="1"/>
  <c r="K71" i="2"/>
  <c r="K70" i="2" s="1"/>
  <c r="J71" i="2"/>
  <c r="J70" i="2" s="1"/>
  <c r="I71" i="2"/>
  <c r="I70" i="2" s="1"/>
  <c r="L66" i="2"/>
  <c r="L65" i="2" s="1"/>
  <c r="K66" i="2"/>
  <c r="K65" i="2" s="1"/>
  <c r="J66" i="2"/>
  <c r="J65" i="2" s="1"/>
  <c r="I66" i="2"/>
  <c r="I65" i="2" s="1"/>
  <c r="L46" i="2"/>
  <c r="L45" i="2" s="1"/>
  <c r="L44" i="2" s="1"/>
  <c r="L43" i="2" s="1"/>
  <c r="K46" i="2"/>
  <c r="K45" i="2" s="1"/>
  <c r="K44" i="2" s="1"/>
  <c r="K43" i="2" s="1"/>
  <c r="J46" i="2"/>
  <c r="J45" i="2" s="1"/>
  <c r="J44" i="2" s="1"/>
  <c r="J43" i="2" s="1"/>
  <c r="I46" i="2"/>
  <c r="I45" i="2" s="1"/>
  <c r="I44" i="2" s="1"/>
  <c r="I43" i="2" s="1"/>
  <c r="L41" i="2"/>
  <c r="K41" i="2"/>
  <c r="K40" i="2" s="1"/>
  <c r="K39" i="2" s="1"/>
  <c r="J41" i="2"/>
  <c r="J40" i="2" s="1"/>
  <c r="J39" i="2" s="1"/>
  <c r="I41" i="2"/>
  <c r="L40" i="2"/>
  <c r="L39" i="2" s="1"/>
  <c r="I40" i="2"/>
  <c r="I39" i="2" s="1"/>
  <c r="L37" i="2"/>
  <c r="K37" i="2"/>
  <c r="J37" i="2"/>
  <c r="I37" i="2"/>
  <c r="L35" i="2"/>
  <c r="L34" i="2" s="1"/>
  <c r="L33" i="2" s="1"/>
  <c r="L32" i="2" s="1"/>
  <c r="K35" i="2"/>
  <c r="K34" i="2" s="1"/>
  <c r="K33" i="2" s="1"/>
  <c r="K32" i="2" s="1"/>
  <c r="J35" i="2"/>
  <c r="J34" i="2" s="1"/>
  <c r="J33" i="2" s="1"/>
  <c r="I35" i="2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9" i="1"/>
  <c r="K359" i="1"/>
  <c r="K358" i="1" s="1"/>
  <c r="J359" i="1"/>
  <c r="J358" i="1" s="1"/>
  <c r="I359" i="1"/>
  <c r="I358" i="1" s="1"/>
  <c r="L358" i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P338" i="1"/>
  <c r="O338" i="1"/>
  <c r="N338" i="1"/>
  <c r="M338" i="1"/>
  <c r="L338" i="1"/>
  <c r="L337" i="1" s="1"/>
  <c r="K338" i="1"/>
  <c r="K337" i="1" s="1"/>
  <c r="J338" i="1"/>
  <c r="J337" i="1" s="1"/>
  <c r="J336" i="1" s="1"/>
  <c r="I338" i="1"/>
  <c r="I337" i="1" s="1"/>
  <c r="L333" i="1"/>
  <c r="L332" i="1" s="1"/>
  <c r="K333" i="1"/>
  <c r="K332" i="1" s="1"/>
  <c r="J333" i="1"/>
  <c r="J332" i="1" s="1"/>
  <c r="I333" i="1"/>
  <c r="I332" i="1" s="1"/>
  <c r="L330" i="1"/>
  <c r="L329" i="1" s="1"/>
  <c r="K330" i="1"/>
  <c r="K329" i="1" s="1"/>
  <c r="J330" i="1"/>
  <c r="J329" i="1" s="1"/>
  <c r="I330" i="1"/>
  <c r="I329" i="1" s="1"/>
  <c r="L327" i="1"/>
  <c r="K327" i="1"/>
  <c r="K326" i="1" s="1"/>
  <c r="J327" i="1"/>
  <c r="J326" i="1" s="1"/>
  <c r="I327" i="1"/>
  <c r="I326" i="1" s="1"/>
  <c r="L326" i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K311" i="1"/>
  <c r="J311" i="1"/>
  <c r="I311" i="1"/>
  <c r="L308" i="1"/>
  <c r="K308" i="1"/>
  <c r="J308" i="1"/>
  <c r="I308" i="1"/>
  <c r="L306" i="1"/>
  <c r="L305" i="1" s="1"/>
  <c r="K306" i="1"/>
  <c r="K305" i="1" s="1"/>
  <c r="J306" i="1"/>
  <c r="I306" i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K296" i="1" s="1"/>
  <c r="J297" i="1"/>
  <c r="J296" i="1" s="1"/>
  <c r="I297" i="1"/>
  <c r="I296" i="1" s="1"/>
  <c r="L294" i="1"/>
  <c r="L293" i="1" s="1"/>
  <c r="K294" i="1"/>
  <c r="K293" i="1" s="1"/>
  <c r="J294" i="1"/>
  <c r="J293" i="1" s="1"/>
  <c r="I294" i="1"/>
  <c r="I293" i="1" s="1"/>
  <c r="L290" i="1"/>
  <c r="L289" i="1" s="1"/>
  <c r="K290" i="1"/>
  <c r="K289" i="1" s="1"/>
  <c r="J290" i="1"/>
  <c r="J289" i="1" s="1"/>
  <c r="I290" i="1"/>
  <c r="I289" i="1" s="1"/>
  <c r="L286" i="1"/>
  <c r="L285" i="1" s="1"/>
  <c r="K286" i="1"/>
  <c r="K285" i="1" s="1"/>
  <c r="J286" i="1"/>
  <c r="J285" i="1" s="1"/>
  <c r="I286" i="1"/>
  <c r="I285" i="1" s="1"/>
  <c r="L282" i="1"/>
  <c r="K282" i="1"/>
  <c r="K281" i="1" s="1"/>
  <c r="J282" i="1"/>
  <c r="J281" i="1" s="1"/>
  <c r="I282" i="1"/>
  <c r="I281" i="1" s="1"/>
  <c r="L281" i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K265" i="1"/>
  <c r="K264" i="1" s="1"/>
  <c r="J265" i="1"/>
  <c r="J264" i="1" s="1"/>
  <c r="I265" i="1"/>
  <c r="I264" i="1" s="1"/>
  <c r="L264" i="1"/>
  <c r="L262" i="1"/>
  <c r="L261" i="1" s="1"/>
  <c r="K262" i="1"/>
  <c r="K261" i="1" s="1"/>
  <c r="J262" i="1"/>
  <c r="J261" i="1" s="1"/>
  <c r="I262" i="1"/>
  <c r="I261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L249" i="1" s="1"/>
  <c r="K250" i="1"/>
  <c r="K249" i="1" s="1"/>
  <c r="J250" i="1"/>
  <c r="I250" i="1"/>
  <c r="I249" i="1" s="1"/>
  <c r="J249" i="1"/>
  <c r="L246" i="1"/>
  <c r="K246" i="1"/>
  <c r="J246" i="1"/>
  <c r="I246" i="1"/>
  <c r="L243" i="1"/>
  <c r="K243" i="1"/>
  <c r="J243" i="1"/>
  <c r="I243" i="1"/>
  <c r="L241" i="1"/>
  <c r="L240" i="1" s="1"/>
  <c r="K241" i="1"/>
  <c r="K240" i="1" s="1"/>
  <c r="J241" i="1"/>
  <c r="J240" i="1" s="1"/>
  <c r="I241" i="1"/>
  <c r="I240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P221" i="1"/>
  <c r="O221" i="1"/>
  <c r="N221" i="1"/>
  <c r="M221" i="1"/>
  <c r="L221" i="1"/>
  <c r="L220" i="1" s="1"/>
  <c r="K221" i="1"/>
  <c r="K220" i="1" s="1"/>
  <c r="J221" i="1"/>
  <c r="J220" i="1" s="1"/>
  <c r="I221" i="1"/>
  <c r="I220" i="1"/>
  <c r="L218" i="1"/>
  <c r="L217" i="1" s="1"/>
  <c r="K218" i="1"/>
  <c r="K217" i="1" s="1"/>
  <c r="J218" i="1"/>
  <c r="J217" i="1" s="1"/>
  <c r="I218" i="1"/>
  <c r="I217" i="1" s="1"/>
  <c r="L211" i="1"/>
  <c r="L210" i="1" s="1"/>
  <c r="L209" i="1" s="1"/>
  <c r="K211" i="1"/>
  <c r="K210" i="1" s="1"/>
  <c r="K209" i="1" s="1"/>
  <c r="J211" i="1"/>
  <c r="J210" i="1" s="1"/>
  <c r="J209" i="1" s="1"/>
  <c r="I211" i="1"/>
  <c r="I210" i="1" s="1"/>
  <c r="I209" i="1" s="1"/>
  <c r="L207" i="1"/>
  <c r="L206" i="1" s="1"/>
  <c r="K207" i="1"/>
  <c r="K206" i="1" s="1"/>
  <c r="J207" i="1"/>
  <c r="J206" i="1" s="1"/>
  <c r="I207" i="1"/>
  <c r="I206" i="1" s="1"/>
  <c r="L202" i="1"/>
  <c r="L201" i="1" s="1"/>
  <c r="K202" i="1"/>
  <c r="K201" i="1" s="1"/>
  <c r="J202" i="1"/>
  <c r="J201" i="1" s="1"/>
  <c r="I202" i="1"/>
  <c r="I201" i="1" s="1"/>
  <c r="L196" i="1"/>
  <c r="L195" i="1" s="1"/>
  <c r="K196" i="1"/>
  <c r="K195" i="1" s="1"/>
  <c r="J196" i="1"/>
  <c r="J195" i="1" s="1"/>
  <c r="I196" i="1"/>
  <c r="I195" i="1" s="1"/>
  <c r="L191" i="1"/>
  <c r="L190" i="1" s="1"/>
  <c r="K191" i="1"/>
  <c r="K190" i="1" s="1"/>
  <c r="J191" i="1"/>
  <c r="J190" i="1" s="1"/>
  <c r="I191" i="1"/>
  <c r="I190" i="1" s="1"/>
  <c r="L188" i="1"/>
  <c r="L187" i="1" s="1"/>
  <c r="K188" i="1"/>
  <c r="K187" i="1" s="1"/>
  <c r="J188" i="1"/>
  <c r="J187" i="1" s="1"/>
  <c r="I188" i="1"/>
  <c r="I187" i="1" s="1"/>
  <c r="L180" i="1"/>
  <c r="L179" i="1" s="1"/>
  <c r="K180" i="1"/>
  <c r="K179" i="1" s="1"/>
  <c r="J180" i="1"/>
  <c r="J179" i="1" s="1"/>
  <c r="I180" i="1"/>
  <c r="I179" i="1" s="1"/>
  <c r="L175" i="1"/>
  <c r="L174" i="1" s="1"/>
  <c r="K175" i="1"/>
  <c r="K174" i="1" s="1"/>
  <c r="J175" i="1"/>
  <c r="J174" i="1" s="1"/>
  <c r="I175" i="1"/>
  <c r="I174" i="1" s="1"/>
  <c r="L171" i="1"/>
  <c r="L170" i="1" s="1"/>
  <c r="L169" i="1" s="1"/>
  <c r="K171" i="1"/>
  <c r="K170" i="1" s="1"/>
  <c r="K169" i="1" s="1"/>
  <c r="J171" i="1"/>
  <c r="J170" i="1" s="1"/>
  <c r="J169" i="1" s="1"/>
  <c r="I171" i="1"/>
  <c r="I170" i="1" s="1"/>
  <c r="I169" i="1" s="1"/>
  <c r="L166" i="1"/>
  <c r="L165" i="1" s="1"/>
  <c r="K166" i="1"/>
  <c r="K165" i="1" s="1"/>
  <c r="J166" i="1"/>
  <c r="I166" i="1"/>
  <c r="I165" i="1" s="1"/>
  <c r="J165" i="1"/>
  <c r="L161" i="1"/>
  <c r="L160" i="1" s="1"/>
  <c r="K161" i="1"/>
  <c r="K160" i="1" s="1"/>
  <c r="J161" i="1"/>
  <c r="J160" i="1" s="1"/>
  <c r="I161" i="1"/>
  <c r="I160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I151" i="1"/>
  <c r="I150" i="1" s="1"/>
  <c r="J150" i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2" i="1"/>
  <c r="L141" i="1" s="1"/>
  <c r="L140" i="1" s="1"/>
  <c r="K142" i="1"/>
  <c r="K141" i="1" s="1"/>
  <c r="K140" i="1" s="1"/>
  <c r="J142" i="1"/>
  <c r="J141" i="1" s="1"/>
  <c r="J140" i="1" s="1"/>
  <c r="I142" i="1"/>
  <c r="I141" i="1" s="1"/>
  <c r="I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L109" i="1" s="1"/>
  <c r="K110" i="1"/>
  <c r="K109" i="1" s="1"/>
  <c r="J110" i="1"/>
  <c r="J109" i="1" s="1"/>
  <c r="I110" i="1"/>
  <c r="I109" i="1" s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L93" i="1" s="1"/>
  <c r="K96" i="1"/>
  <c r="K95" i="1" s="1"/>
  <c r="K94" i="1" s="1"/>
  <c r="J96" i="1"/>
  <c r="J95" i="1" s="1"/>
  <c r="J94" i="1" s="1"/>
  <c r="I96" i="1"/>
  <c r="I95" i="1" s="1"/>
  <c r="I94" i="1" s="1"/>
  <c r="L89" i="1"/>
  <c r="L88" i="1" s="1"/>
  <c r="L87" i="1" s="1"/>
  <c r="L86" i="1" s="1"/>
  <c r="K89" i="1"/>
  <c r="K88" i="1" s="1"/>
  <c r="K87" i="1" s="1"/>
  <c r="K86" i="1" s="1"/>
  <c r="J89" i="1"/>
  <c r="J88" i="1" s="1"/>
  <c r="J87" i="1" s="1"/>
  <c r="J86" i="1" s="1"/>
  <c r="I89" i="1"/>
  <c r="I88" i="1" s="1"/>
  <c r="I87" i="1" s="1"/>
  <c r="I86" i="1" s="1"/>
  <c r="L84" i="1"/>
  <c r="L83" i="1" s="1"/>
  <c r="L82" i="1" s="1"/>
  <c r="K84" i="1"/>
  <c r="K83" i="1" s="1"/>
  <c r="K82" i="1" s="1"/>
  <c r="J84" i="1"/>
  <c r="J83" i="1" s="1"/>
  <c r="J82" i="1" s="1"/>
  <c r="I84" i="1"/>
  <c r="I83" i="1" s="1"/>
  <c r="I82" i="1" s="1"/>
  <c r="L78" i="1"/>
  <c r="L77" i="1" s="1"/>
  <c r="K78" i="1"/>
  <c r="K77" i="1" s="1"/>
  <c r="J78" i="1"/>
  <c r="J77" i="1" s="1"/>
  <c r="I78" i="1"/>
  <c r="I77" i="1" s="1"/>
  <c r="L73" i="1"/>
  <c r="L72" i="1" s="1"/>
  <c r="K73" i="1"/>
  <c r="K72" i="1" s="1"/>
  <c r="J73" i="1"/>
  <c r="J72" i="1" s="1"/>
  <c r="I73" i="1"/>
  <c r="I72" i="1" s="1"/>
  <c r="L68" i="1"/>
  <c r="L67" i="1" s="1"/>
  <c r="K68" i="1"/>
  <c r="K67" i="1" s="1"/>
  <c r="J68" i="1"/>
  <c r="J67" i="1" s="1"/>
  <c r="I68" i="1"/>
  <c r="I67" i="1" s="1"/>
  <c r="L48" i="1"/>
  <c r="L47" i="1" s="1"/>
  <c r="L46" i="1" s="1"/>
  <c r="L45" i="1" s="1"/>
  <c r="K48" i="1"/>
  <c r="K47" i="1" s="1"/>
  <c r="K46" i="1" s="1"/>
  <c r="K45" i="1" s="1"/>
  <c r="J48" i="1"/>
  <c r="J47" i="1" s="1"/>
  <c r="J46" i="1" s="1"/>
  <c r="J45" i="1" s="1"/>
  <c r="I48" i="1"/>
  <c r="I47" i="1" s="1"/>
  <c r="I46" i="1" s="1"/>
  <c r="I45" i="1" s="1"/>
  <c r="L43" i="1"/>
  <c r="L42" i="1" s="1"/>
  <c r="L41" i="1" s="1"/>
  <c r="K43" i="1"/>
  <c r="K42" i="1" s="1"/>
  <c r="K41" i="1" s="1"/>
  <c r="J43" i="1"/>
  <c r="J42" i="1" s="1"/>
  <c r="J41" i="1" s="1"/>
  <c r="I43" i="1"/>
  <c r="I42" i="1" s="1"/>
  <c r="I41" i="1" s="1"/>
  <c r="L39" i="1"/>
  <c r="K39" i="1"/>
  <c r="J39" i="1"/>
  <c r="I39" i="1"/>
  <c r="L37" i="1"/>
  <c r="L36" i="1" s="1"/>
  <c r="L35" i="1" s="1"/>
  <c r="K37" i="1"/>
  <c r="K36" i="1" s="1"/>
  <c r="K35" i="1" s="1"/>
  <c r="K34" i="1" s="1"/>
  <c r="J37" i="1"/>
  <c r="J36" i="1" s="1"/>
  <c r="J35" i="1" s="1"/>
  <c r="J34" i="1" s="1"/>
  <c r="I37" i="1"/>
  <c r="I171" i="2" l="1"/>
  <c r="I111" i="2"/>
  <c r="K157" i="2"/>
  <c r="K156" i="2" s="1"/>
  <c r="J303" i="2"/>
  <c r="I34" i="2"/>
  <c r="I33" i="2" s="1"/>
  <c r="I32" i="2" s="1"/>
  <c r="K171" i="2"/>
  <c r="K166" i="2" s="1"/>
  <c r="L303" i="2"/>
  <c r="I303" i="2"/>
  <c r="I302" i="2" s="1"/>
  <c r="K113" i="1"/>
  <c r="K93" i="1"/>
  <c r="I173" i="1"/>
  <c r="I168" i="1" s="1"/>
  <c r="I159" i="1"/>
  <c r="I158" i="1" s="1"/>
  <c r="J216" i="1"/>
  <c r="I36" i="1"/>
  <c r="I35" i="1" s="1"/>
  <c r="I34" i="1" s="1"/>
  <c r="I336" i="1"/>
  <c r="K141" i="4"/>
  <c r="L141" i="4"/>
  <c r="J170" i="4"/>
  <c r="L161" i="4"/>
  <c r="L160" i="4" s="1"/>
  <c r="L68" i="4"/>
  <c r="L67" i="4" s="1"/>
  <c r="K175" i="4"/>
  <c r="K338" i="4"/>
  <c r="L175" i="4"/>
  <c r="I218" i="4"/>
  <c r="I306" i="4"/>
  <c r="I305" i="4" s="1"/>
  <c r="J218" i="4"/>
  <c r="K218" i="4"/>
  <c r="K307" i="4"/>
  <c r="K306" i="4" s="1"/>
  <c r="I38" i="4"/>
  <c r="I37" i="4" s="1"/>
  <c r="I36" i="4" s="1"/>
  <c r="I141" i="4"/>
  <c r="L218" i="4"/>
  <c r="J241" i="4"/>
  <c r="L273" i="4"/>
  <c r="K273" i="4"/>
  <c r="K115" i="3"/>
  <c r="I338" i="3"/>
  <c r="K338" i="3"/>
  <c r="K170" i="3"/>
  <c r="K307" i="3"/>
  <c r="L161" i="3"/>
  <c r="L160" i="3" s="1"/>
  <c r="J175" i="3"/>
  <c r="I188" i="3"/>
  <c r="J161" i="3"/>
  <c r="J160" i="3" s="1"/>
  <c r="I38" i="3"/>
  <c r="I37" i="3" s="1"/>
  <c r="J170" i="3"/>
  <c r="L68" i="3"/>
  <c r="L67" i="3" s="1"/>
  <c r="L188" i="3"/>
  <c r="L241" i="3"/>
  <c r="L36" i="3"/>
  <c r="K161" i="3"/>
  <c r="K160" i="3" s="1"/>
  <c r="J218" i="3"/>
  <c r="K273" i="3"/>
  <c r="J307" i="3"/>
  <c r="J306" i="3" s="1"/>
  <c r="J305" i="3" s="1"/>
  <c r="K95" i="3"/>
  <c r="L141" i="3"/>
  <c r="L269" i="2"/>
  <c r="K137" i="2"/>
  <c r="I269" i="2"/>
  <c r="K303" i="2"/>
  <c r="K302" i="2" s="1"/>
  <c r="K64" i="2"/>
  <c r="K63" i="2" s="1"/>
  <c r="J237" i="2"/>
  <c r="I64" i="2"/>
  <c r="I63" i="2" s="1"/>
  <c r="K237" i="2"/>
  <c r="I237" i="2"/>
  <c r="L302" i="2"/>
  <c r="K111" i="2"/>
  <c r="L91" i="2"/>
  <c r="L111" i="2"/>
  <c r="I214" i="2"/>
  <c r="L64" i="2"/>
  <c r="L63" i="2" s="1"/>
  <c r="I184" i="2"/>
  <c r="J171" i="2"/>
  <c r="K91" i="2"/>
  <c r="J214" i="2"/>
  <c r="J157" i="2"/>
  <c r="J156" i="2" s="1"/>
  <c r="L184" i="2"/>
  <c r="K214" i="2"/>
  <c r="I216" i="1"/>
  <c r="L113" i="1"/>
  <c r="I305" i="1"/>
  <c r="I304" i="1" s="1"/>
  <c r="L216" i="1"/>
  <c r="L239" i="1"/>
  <c r="I271" i="1"/>
  <c r="K304" i="1"/>
  <c r="K336" i="1"/>
  <c r="L66" i="1"/>
  <c r="L65" i="1" s="1"/>
  <c r="J159" i="1"/>
  <c r="J158" i="1" s="1"/>
  <c r="I186" i="1"/>
  <c r="J305" i="1"/>
  <c r="J304" i="1" s="1"/>
  <c r="J303" i="1" s="1"/>
  <c r="J173" i="1"/>
  <c r="J168" i="1" s="1"/>
  <c r="I93" i="1"/>
  <c r="I113" i="1"/>
  <c r="K173" i="1"/>
  <c r="K168" i="1" s="1"/>
  <c r="K139" i="1"/>
  <c r="L139" i="1"/>
  <c r="J95" i="4"/>
  <c r="K241" i="4"/>
  <c r="L241" i="4"/>
  <c r="I95" i="4"/>
  <c r="K115" i="4"/>
  <c r="K170" i="4"/>
  <c r="L95" i="4"/>
  <c r="L115" i="4"/>
  <c r="L170" i="4"/>
  <c r="I188" i="4"/>
  <c r="I187" i="4" s="1"/>
  <c r="L306" i="4"/>
  <c r="J141" i="4"/>
  <c r="I161" i="4"/>
  <c r="I160" i="4" s="1"/>
  <c r="J68" i="4"/>
  <c r="J67" i="4" s="1"/>
  <c r="I115" i="4"/>
  <c r="I175" i="4"/>
  <c r="I170" i="4" s="1"/>
  <c r="I35" i="4" s="1"/>
  <c r="J115" i="4"/>
  <c r="K68" i="4"/>
  <c r="K67" i="4" s="1"/>
  <c r="K35" i="4" s="1"/>
  <c r="J188" i="4"/>
  <c r="J338" i="4"/>
  <c r="K188" i="4"/>
  <c r="K187" i="4" s="1"/>
  <c r="I68" i="4"/>
  <c r="I67" i="4" s="1"/>
  <c r="L188" i="4"/>
  <c r="L187" i="4" s="1"/>
  <c r="L338" i="4"/>
  <c r="I338" i="4"/>
  <c r="I273" i="4"/>
  <c r="I241" i="4"/>
  <c r="I240" i="4" s="1"/>
  <c r="J273" i="4"/>
  <c r="J240" i="4" s="1"/>
  <c r="J306" i="4"/>
  <c r="J305" i="4" s="1"/>
  <c r="L187" i="3"/>
  <c r="J95" i="3"/>
  <c r="I141" i="3"/>
  <c r="I175" i="3"/>
  <c r="I170" i="3" s="1"/>
  <c r="I161" i="3"/>
  <c r="I160" i="3" s="1"/>
  <c r="L175" i="3"/>
  <c r="L170" i="3" s="1"/>
  <c r="L115" i="3"/>
  <c r="J141" i="3"/>
  <c r="K306" i="3"/>
  <c r="K305" i="3" s="1"/>
  <c r="J68" i="3"/>
  <c r="J67" i="3" s="1"/>
  <c r="L95" i="3"/>
  <c r="J188" i="3"/>
  <c r="J187" i="3" s="1"/>
  <c r="I241" i="3"/>
  <c r="I273" i="3"/>
  <c r="L338" i="3"/>
  <c r="J115" i="3"/>
  <c r="J36" i="3"/>
  <c r="K68" i="3"/>
  <c r="K67" i="3" s="1"/>
  <c r="K35" i="3" s="1"/>
  <c r="K188" i="3"/>
  <c r="K187" i="3" s="1"/>
  <c r="J241" i="3"/>
  <c r="J240" i="3" s="1"/>
  <c r="I68" i="3"/>
  <c r="I67" i="3" s="1"/>
  <c r="I218" i="3"/>
  <c r="I187" i="3" s="1"/>
  <c r="K241" i="3"/>
  <c r="K240" i="3" s="1"/>
  <c r="L273" i="3"/>
  <c r="L240" i="3" s="1"/>
  <c r="I36" i="3"/>
  <c r="I306" i="3"/>
  <c r="I305" i="3" s="1"/>
  <c r="J273" i="3"/>
  <c r="L306" i="3"/>
  <c r="L305" i="3" s="1"/>
  <c r="J137" i="2"/>
  <c r="I157" i="2"/>
  <c r="I156" i="2" s="1"/>
  <c r="L171" i="2"/>
  <c r="L166" i="2" s="1"/>
  <c r="J269" i="2"/>
  <c r="J236" i="2" s="1"/>
  <c r="L137" i="2"/>
  <c r="L214" i="2"/>
  <c r="K269" i="2"/>
  <c r="L157" i="2"/>
  <c r="L156" i="2" s="1"/>
  <c r="I166" i="2"/>
  <c r="J184" i="2"/>
  <c r="J334" i="2"/>
  <c r="K184" i="2"/>
  <c r="J302" i="2"/>
  <c r="J301" i="2" s="1"/>
  <c r="K334" i="2"/>
  <c r="J166" i="2"/>
  <c r="I91" i="2"/>
  <c r="J91" i="2"/>
  <c r="J111" i="2"/>
  <c r="L237" i="2"/>
  <c r="L334" i="2"/>
  <c r="I334" i="2"/>
  <c r="J32" i="2"/>
  <c r="J64" i="2"/>
  <c r="J63" i="2" s="1"/>
  <c r="I137" i="2"/>
  <c r="K186" i="1"/>
  <c r="I239" i="1"/>
  <c r="L304" i="1"/>
  <c r="L303" i="1" s="1"/>
  <c r="L336" i="1"/>
  <c r="J66" i="1"/>
  <c r="J65" i="1" s="1"/>
  <c r="L186" i="1"/>
  <c r="L185" i="1" s="1"/>
  <c r="J239" i="1"/>
  <c r="K271" i="1"/>
  <c r="I66" i="1"/>
  <c r="I65" i="1" s="1"/>
  <c r="K159" i="1"/>
  <c r="K158" i="1" s="1"/>
  <c r="L271" i="1"/>
  <c r="J271" i="1"/>
  <c r="L159" i="1"/>
  <c r="L158" i="1" s="1"/>
  <c r="J186" i="1"/>
  <c r="J185" i="1" s="1"/>
  <c r="K66" i="1"/>
  <c r="K65" i="1" s="1"/>
  <c r="I139" i="1"/>
  <c r="J93" i="1"/>
  <c r="J113" i="1"/>
  <c r="J139" i="1"/>
  <c r="L173" i="1"/>
  <c r="L168" i="1" s="1"/>
  <c r="L34" i="1"/>
  <c r="K216" i="1"/>
  <c r="K239" i="1"/>
  <c r="I183" i="2" l="1"/>
  <c r="K31" i="2"/>
  <c r="I236" i="2"/>
  <c r="L31" i="2"/>
  <c r="J238" i="1"/>
  <c r="I185" i="1"/>
  <c r="I33" i="1"/>
  <c r="I303" i="1"/>
  <c r="I186" i="4"/>
  <c r="J187" i="4"/>
  <c r="L35" i="4"/>
  <c r="L240" i="4"/>
  <c r="J35" i="4"/>
  <c r="K240" i="4"/>
  <c r="K186" i="4" s="1"/>
  <c r="K370" i="4" s="1"/>
  <c r="K305" i="4"/>
  <c r="K186" i="3"/>
  <c r="L35" i="3"/>
  <c r="K370" i="3"/>
  <c r="K301" i="2"/>
  <c r="J31" i="2"/>
  <c r="K183" i="2"/>
  <c r="I301" i="2"/>
  <c r="J183" i="2"/>
  <c r="J182" i="2" s="1"/>
  <c r="J366" i="2" s="1"/>
  <c r="K236" i="2"/>
  <c r="L236" i="2"/>
  <c r="L182" i="2" s="1"/>
  <c r="L183" i="2"/>
  <c r="L301" i="2"/>
  <c r="I31" i="2"/>
  <c r="K303" i="1"/>
  <c r="J33" i="1"/>
  <c r="K33" i="1"/>
  <c r="L33" i="1"/>
  <c r="I238" i="1"/>
  <c r="I184" i="1" s="1"/>
  <c r="I368" i="1" s="1"/>
  <c r="L238" i="1"/>
  <c r="L184" i="1" s="1"/>
  <c r="I370" i="4"/>
  <c r="J186" i="4"/>
  <c r="L305" i="4"/>
  <c r="L186" i="4" s="1"/>
  <c r="L370" i="4" s="1"/>
  <c r="J35" i="3"/>
  <c r="I240" i="3"/>
  <c r="I186" i="3" s="1"/>
  <c r="J186" i="3"/>
  <c r="I35" i="3"/>
  <c r="L186" i="3"/>
  <c r="L370" i="3" s="1"/>
  <c r="J184" i="1"/>
  <c r="K238" i="1"/>
  <c r="K185" i="1"/>
  <c r="L366" i="2" l="1"/>
  <c r="I182" i="2"/>
  <c r="I366" i="2" s="1"/>
  <c r="K182" i="2"/>
  <c r="K366" i="2" s="1"/>
  <c r="L368" i="1"/>
  <c r="J368" i="1"/>
  <c r="J370" i="4"/>
  <c r="K184" i="1"/>
  <c r="K368" i="1" s="1"/>
  <c r="I370" i="3"/>
  <c r="J370" i="3"/>
</calcChain>
</file>

<file path=xl/sharedStrings.xml><?xml version="1.0" encoding="utf-8"?>
<sst xmlns="http://schemas.openxmlformats.org/spreadsheetml/2006/main" count="2743" uniqueCount="406">
  <si>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</si>
  <si>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</si>
  <si>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</si>
  <si>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 xml:space="preserve">       </t>
  </si>
  <si>
    <t>(Biudžeto išlaidų sąmatos vykdymo 2024 m. kovo mėn. 31 d. ketvirčio, pusmečio, metų ataskaitos forma)</t>
  </si>
  <si>
    <t>Gargždų muzikos mokykla, 191649661, Kvietinių 2, Gargždai</t>
  </si>
  <si>
    <t>(įstaigos pavadinimas, kodas Juridinių asmenų registre, adresas)</t>
  </si>
  <si>
    <t>BIUDŽETO IŠLAIDŲ SĄMATOS VYKDYMO</t>
  </si>
  <si>
    <t>2024 M. KOVO MĖN. 31 D.</t>
  </si>
  <si>
    <t xml:space="preserve"> </t>
  </si>
  <si>
    <t>1 ketvirtis</t>
  </si>
  <si>
    <t>(metinė, ketvirtinė)</t>
  </si>
  <si>
    <t>ATASKAITA</t>
  </si>
  <si>
    <t>2024.04.09 Nr.________________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</si>
  <si>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</si>
  <si>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</si>
  <si>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</si>
  <si>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</si>
  <si>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Ministerijos / Savivaldybės</t>
  </si>
  <si>
    <t>Departamento</t>
  </si>
  <si>
    <t>Neformalusis vaikų švietimas</t>
  </si>
  <si>
    <t>Įstaigos</t>
  </si>
  <si>
    <t>191649661</t>
  </si>
  <si>
    <t>1.1.2.3. Neformaliojo ugdymo programų įgyvendinimas ir tinkamos aplinkos užtikrinimas Gargždų muzikos mokykloje</t>
  </si>
  <si>
    <t>Programos</t>
  </si>
  <si>
    <t>1</t>
  </si>
  <si>
    <t>Finansavimo šaltinio</t>
  </si>
  <si>
    <t>ML</t>
  </si>
  <si>
    <t>Valstybės funkcijos</t>
  </si>
  <si>
    <t>09</t>
  </si>
  <si>
    <t>05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</si>
  <si>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</si>
  <si>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</si>
  <si>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</si>
  <si>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</si>
  <si>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</si>
  <si>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</si>
  <si>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</si>
  <si>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</si>
  <si>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</si>
  <si>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</si>
  <si>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</si>
  <si>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</si>
  <si>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</si>
  <si>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</si>
  <si>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</si>
  <si>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</si>
  <si>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</si>
  <si>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</si>
  <si>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</si>
  <si>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</si>
  <si>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</si>
  <si>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</si>
  <si>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</si>
  <si>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</si>
  <si>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</si>
  <si>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</si>
  <si>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</si>
  <si>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</si>
  <si>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</si>
  <si>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</si>
  <si>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</si>
  <si>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</si>
  <si>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</si>
  <si>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</si>
  <si>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</si>
  <si>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</si>
  <si>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</si>
  <si>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</si>
  <si>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</si>
  <si>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</si>
  <si>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</si>
  <si>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</si>
  <si>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</si>
  <si>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</si>
  <si>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</si>
  <si>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</si>
  <si>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</si>
  <si>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</si>
  <si>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</si>
  <si>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</si>
  <si>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</si>
  <si>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</si>
  <si>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</si>
  <si>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</si>
  <si>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</si>
  <si>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</si>
  <si>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</si>
  <si>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</si>
  <si>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</si>
  <si>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</si>
  <si>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</si>
  <si>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</si>
  <si>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</si>
  <si>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</si>
  <si>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</si>
  <si>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</si>
  <si>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</si>
  <si>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</si>
  <si>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</si>
  <si>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</si>
  <si>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</si>
  <si>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</si>
  <si>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</si>
  <si>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</si>
  <si>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</si>
  <si>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</si>
  <si>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</si>
  <si>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</si>
  <si>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</si>
  <si>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</si>
  <si>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</si>
  <si>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</si>
  <si>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</si>
  <si>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</si>
  <si>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</si>
  <si>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</si>
  <si>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</si>
  <si>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</si>
  <si>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</si>
  <si>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</si>
  <si>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</si>
  <si>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</si>
  <si>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</si>
  <si>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</si>
  <si>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</si>
  <si>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</si>
  <si>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</si>
  <si>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</si>
  <si>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</si>
  <si>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</si>
  <si>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</si>
  <si>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</si>
  <si>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</si>
  <si>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</si>
  <si>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</si>
  <si>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</si>
  <si>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</si>
  <si>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</si>
  <si>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</si>
  <si>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</si>
  <si>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</si>
  <si>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</si>
  <si>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</si>
  <si>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</si>
  <si>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</si>
  <si>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</si>
  <si>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</si>
  <si>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</si>
  <si>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</si>
  <si>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</si>
  <si>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</si>
  <si>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</si>
  <si>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</si>
  <si>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</si>
  <si>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</si>
  <si>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</si>
  <si>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</si>
  <si>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</si>
  <si>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</si>
  <si>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</si>
  <si>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</si>
  <si>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</si>
  <si>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</si>
  <si>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</si>
  <si>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</si>
  <si>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</si>
  <si>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</si>
  <si>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</si>
  <si>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</si>
  <si>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</si>
  <si>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</si>
  <si>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</si>
  <si>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</si>
  <si>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</si>
  <si>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</si>
  <si>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</si>
  <si>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</si>
  <si>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</si>
  <si>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</si>
  <si>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</si>
  <si>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</si>
  <si>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</si>
  <si>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</si>
  <si>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</si>
  <si>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</si>
  <si>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</si>
  <si>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</si>
  <si>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</si>
  <si>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</si>
  <si>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</si>
  <si>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</si>
  <si>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</si>
  <si>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</si>
  <si>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</si>
  <si>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</si>
  <si>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</si>
  <si>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</si>
  <si>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</si>
  <si>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</si>
  <si>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</si>
  <si>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</si>
  <si>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</si>
  <si>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</si>
  <si>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</si>
  <si>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</si>
  <si>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</si>
  <si>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</si>
  <si>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</si>
  <si>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</si>
  <si>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</si>
  <si>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</si>
  <si>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</si>
  <si>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</si>
  <si>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</si>
  <si>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</si>
  <si>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</si>
  <si>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</si>
  <si>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</si>
  <si>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</si>
  <si>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</si>
  <si>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</si>
  <si>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</si>
  <si>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</si>
  <si>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</si>
  <si>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</si>
  <si>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</si>
  <si>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</si>
  <si>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</si>
  <si>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</si>
  <si>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</si>
  <si>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</si>
  <si>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Danutė Ruškytė</t>
  </si>
  <si>
    <t xml:space="preserve">      (įstaigos vadovo ar jo įgalioto asmens pareigų  pavadinimas)</t>
  </si>
  <si>
    <t>(parašas)</t>
  </si>
  <si>
    <t>(vardas ir pavardė)</t>
  </si>
  <si>
    <t>Biudžetinių įstaigų centralizuotos apskaitos skyriaus vedėja</t>
  </si>
  <si>
    <t>Viktorija Kaprizkina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</si>
  <si>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</si>
  <si>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S</t>
  </si>
  <si>
    <t>Pajamos už paslaugas ir nuomą</t>
  </si>
  <si>
    <t>SB</t>
  </si>
  <si>
    <t>Savivaldybės biudžeto lėšos</t>
  </si>
  <si>
    <t>1.4.4.28. Švietimo įstaigų patalpų remontas, mokyklinių autobusų remontas, buitinės, organizacinės technikos, mokymo priemonių įsigijimas</t>
  </si>
  <si>
    <t>Gargždų muzikos mokykla</t>
  </si>
  <si>
    <t>(Įstaigos pavadinimas)</t>
  </si>
  <si>
    <t>Klaipėdos raj. savivaldybės administracijos (Biudžeto ir ekonomikos skyriui)</t>
  </si>
  <si>
    <t>PAŽYMA DĖL GAUTINŲ, GAUTŲ IR GRĄŽINTINŲ FINANSAVIMO SUMŲ</t>
  </si>
  <si>
    <t>2024 Nr.______</t>
  </si>
  <si>
    <t>Kvietinių 2, Gargždai</t>
  </si>
  <si>
    <t>Ataskaitinis laikotarpis:</t>
  </si>
  <si>
    <t>2024-03-31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</si>
  <si>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</si>
  <si>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</si>
  <si>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</si>
  <si>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</si>
  <si>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</si>
  <si>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</si>
  <si>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</si>
  <si>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Kitoms išlaidoms</t>
  </si>
  <si>
    <t>09.05.01.01.</t>
  </si>
  <si>
    <t>Iš viso</t>
  </si>
  <si>
    <t>Atsargoms</t>
  </si>
  <si>
    <t>(Parašas) (Vardas ir pavardė)</t>
  </si>
  <si>
    <t>P A T V I R T I N T A 	
Klaipėdos rajono savivaldybės	
administracijos direktoriaus	
2023 m. kovo 21 d.	
įsakymu Nr. (5.1.1) AV - 	747</t>
  </si>
  <si>
    <t>191649661, Kvietinių 2,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</si>
  <si>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</si>
  <si>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</si>
  <si>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</si>
  <si>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</si>
  <si>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</si>
  <si>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</si>
  <si>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</si>
  <si>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</si>
  <si>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</si>
  <si>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</si>
  <si>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</si>
  <si>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</si>
  <si>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</si>
  <si>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</si>
  <si>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</si>
  <si>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</si>
  <si>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</si>
  <si>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</si>
  <si>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</si>
  <si>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</si>
  <si>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Ieva Kazlauskienė, el. p.ieva.kazlauskiene@krcb.lt, tel. Nr.  +370 659 91301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</si>
  <si>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</si>
  <si>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</si>
  <si>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</si>
  <si>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</si>
  <si>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</si>
  <si>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</si>
  <si>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MUZIKOS MOKYKLA</t>
  </si>
  <si>
    <t>(įstaigos pavadinimas, kodas)</t>
  </si>
  <si>
    <t xml:space="preserve">` </t>
  </si>
  <si>
    <t xml:space="preserve">     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</si>
  <si>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</si>
  <si>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</si>
  <si>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</si>
  <si>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</si>
  <si>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</si>
  <si>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</si>
  <si>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</si>
  <si>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</si>
  <si>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</si>
  <si>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</si>
  <si>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</si>
  <si>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</si>
  <si>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</si>
  <si>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</si>
  <si>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>Ieva Kazlauskienė,el. p. ieva.kazlauskiene@krcb.lt, tel. Nr. +370 65991301</t>
  </si>
  <si>
    <t>SAVIVALDYBĖS BIUDŽETINIŲ ĮSTAIGŲ  PAJAMŲ ĮMOKŲ ATASKAITA UŽ  2024 METŲ I KETVIRTĮ</t>
  </si>
  <si>
    <t xml:space="preserve"> PAŽYMA APIE PAJAMAS UŽ PASLAUGAS IR NUOMĄ PAGAL 2024 M. KOVO 31 D. DUOMENIS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</si>
  <si>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</si>
  <si>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</si>
  <si>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</si>
  <si>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</si>
  <si>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</si>
  <si>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</si>
  <si>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</si>
  <si>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</si>
  <si>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</si>
  <si>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</si>
  <si>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</si>
  <si>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</si>
  <si>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</si>
  <si>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</si>
  <si>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</si>
  <si>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</si>
  <si>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</si>
  <si>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</si>
  <si>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</si>
  <si>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</si>
  <si>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</si>
  <si>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</si>
  <si>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</si>
  <si>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</si>
  <si>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</si>
  <si>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</si>
  <si>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</si>
  <si>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</si>
  <si>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</si>
  <si>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</si>
  <si>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</si>
  <si>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</si>
  <si>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</si>
  <si>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</si>
  <si>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</si>
  <si>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</si>
  <si>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</si>
  <si>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</si>
  <si>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</si>
  <si>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</si>
  <si>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</si>
  <si>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PAŽYMA PRIE MOKĖTINŲ SUMŲ 2024 M. KOVO 31 D. ATASKAITOS 9 PRIEDO</t>
  </si>
  <si>
    <r>
      <t xml:space="preserve"> </t>
    </r>
    <r>
      <rPr>
        <u/>
        <sz val="10"/>
        <rFont val="Times New Roman"/>
        <family val="1"/>
      </rPr>
      <t xml:space="preserve"> Metinė</t>
    </r>
    <r>
      <rPr>
        <sz val="10"/>
        <rFont val="Times New Roman"/>
        <family val="1"/>
      </rPr>
      <t xml:space="preserve">, </t>
    </r>
    <r>
      <rPr>
        <b/>
        <sz val="10"/>
        <rFont val="Times New Roman"/>
        <family val="1"/>
      </rPr>
      <t>ketvirtinė</t>
    </r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</si>
  <si>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</si>
  <si>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</si>
  <si>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</si>
  <si>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</si>
  <si>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</si>
  <si>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2024 m. kovo mėn. 31 d.</t>
  </si>
  <si>
    <t xml:space="preserve">                          2024.04.09 Nr.________________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</si>
  <si>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</si>
  <si>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</si>
  <si>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</si>
  <si>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</si>
  <si>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</si>
  <si>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</si>
  <si>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</si>
  <si>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</si>
  <si>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</si>
  <si>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</si>
  <si>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</si>
  <si>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</si>
  <si>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</si>
  <si>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</si>
  <si>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</si>
  <si>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</si>
  <si>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</si>
  <si>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</si>
  <si>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</si>
  <si>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</si>
  <si>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</si>
  <si>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</si>
  <si>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</si>
  <si>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</si>
  <si>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</si>
  <si>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</si>
  <si>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</si>
  <si>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</si>
  <si>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</si>
  <si>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</si>
  <si>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Finansinio turto padidėjimo išlaidos (finansinio turto įsigijimo / investavimo išlaidos)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</si>
  <si>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</si>
  <si>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</si>
  <si>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</si>
  <si>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</si>
  <si>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</si>
  <si>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</si>
  <si>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</si>
  <si>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</si>
  <si>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</si>
  <si>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KETVIRTINĖ</t>
  </si>
  <si>
    <r>
      <t xml:space="preserve">  (finansinę apskaitą tvarkančio asmens</t>
    </r>
    <r>
      <rPr>
        <b/>
        <sz val="7"/>
        <color rgb="FF000000"/>
        <rFont val="Times New Roman Baltic"/>
      </rPr>
      <t>,</t>
    </r>
    <r>
      <rPr>
        <sz val="7"/>
        <color rgb="FF000000"/>
        <rFont val="Times New Roman Baltic"/>
      </rPr>
      <t xml:space="preserve"> centralizuotos apskaitos įstaigos vadovo arba jo įgalioto asmens pareigų pavadinimas)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</si>
</sst>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5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 Baltic"/>
      <charset val="186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7"/>
      <color rgb="FF000000"/>
      <name val="Times New Roman Baltic"/>
      <charset val="186"/>
    </font>
    <font>
      <b/>
      <sz val="7"/>
      <color rgb="FF000000"/>
      <name val="Times New Roman Baltic"/>
    </font>
    <font>
      <sz val="7"/>
      <color rgb="FF000000"/>
      <name val="Times New Roman Baltic"/>
    </font>
    <font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7">
    <xf numFmtId="0" fontId="0" fillId="0" borderId="0"/>
    <xf numFmtId="0" fontId="34" fillId="0" borderId="0"/>
    <xf numFmtId="0" fontId="40" fillId="0" borderId="0"/>
    <xf numFmtId="0" fontId="34" fillId="0" borderId="0"/>
    <xf numFmtId="0" fontId="34" fillId="0" borderId="0"/>
    <xf numFmtId="0" fontId="50" fillId="0" borderId="0"/>
    <xf numFmtId="0" fontId="54" fillId="0" borderId="0"/>
  </cellStyleXfs>
  <cellXfs count="5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14" fontId="29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/>
    </xf>
    <xf numFmtId="0" fontId="28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right" vertical="center"/>
    </xf>
    <xf numFmtId="49" fontId="28" fillId="0" borderId="18" xfId="0" applyNumberFormat="1" applyFont="1" applyBorder="1" applyAlignment="1">
      <alignment horizontal="center" vertical="center"/>
    </xf>
    <xf numFmtId="2" fontId="28" fillId="0" borderId="18" xfId="0" applyNumberFormat="1" applyFont="1" applyBorder="1" applyAlignment="1">
      <alignment horizontal="right" vertical="center"/>
    </xf>
    <xf numFmtId="0" fontId="33" fillId="0" borderId="18" xfId="0" applyFont="1" applyBorder="1" applyAlignment="1">
      <alignment horizontal="right" vertical="center"/>
    </xf>
    <xf numFmtId="49" fontId="29" fillId="0" borderId="18" xfId="0" applyNumberFormat="1" applyFont="1" applyBorder="1" applyAlignment="1">
      <alignment horizontal="center" vertical="center"/>
    </xf>
    <xf numFmtId="2" fontId="29" fillId="0" borderId="18" xfId="0" applyNumberFormat="1" applyFont="1" applyBorder="1" applyAlignment="1">
      <alignment horizontal="right" vertical="center"/>
    </xf>
    <xf numFmtId="0" fontId="28" fillId="0" borderId="0" xfId="0" applyFont="1"/>
    <xf numFmtId="0" fontId="30" fillId="0" borderId="0" xfId="0" applyFont="1" applyAlignment="1">
      <alignment horizontal="center"/>
    </xf>
    <xf numFmtId="0" fontId="35" fillId="0" borderId="0" xfId="1" applyFont="1" applyProtection="1">
      <protection locked="0"/>
    </xf>
    <xf numFmtId="0" fontId="35" fillId="0" borderId="0" xfId="1" applyFont="1" applyAlignment="1" applyProtection="1">
      <alignment wrapText="1"/>
      <protection locked="0"/>
    </xf>
    <xf numFmtId="0" fontId="36" fillId="0" borderId="0" xfId="1" applyFont="1" applyProtection="1">
      <protection locked="0"/>
    </xf>
    <xf numFmtId="0" fontId="39" fillId="0" borderId="0" xfId="1" applyFont="1" applyAlignment="1" applyProtection="1">
      <alignment horizontal="center"/>
      <protection locked="0"/>
    </xf>
    <xf numFmtId="0" fontId="36" fillId="0" borderId="0" xfId="1" applyFont="1" applyAlignment="1" applyProtection="1">
      <alignment horizontal="left"/>
      <protection locked="0"/>
    </xf>
    <xf numFmtId="0" fontId="37" fillId="0" borderId="0" xfId="1" applyFont="1" applyProtection="1">
      <protection locked="0"/>
    </xf>
    <xf numFmtId="0" fontId="41" fillId="0" borderId="0" xfId="1" applyFont="1" applyProtection="1">
      <protection locked="0"/>
    </xf>
    <xf numFmtId="14" fontId="42" fillId="0" borderId="0" xfId="1" applyNumberFormat="1" applyFont="1" applyProtection="1">
      <protection locked="0"/>
    </xf>
    <xf numFmtId="0" fontId="35" fillId="0" borderId="0" xfId="1" applyFont="1" applyAlignment="1" applyProtection="1">
      <alignment horizontal="center"/>
      <protection locked="0"/>
    </xf>
    <xf numFmtId="0" fontId="38" fillId="0" borderId="0" xfId="1" applyFont="1" applyAlignment="1" applyProtection="1">
      <alignment horizontal="right"/>
      <protection locked="0"/>
    </xf>
    <xf numFmtId="0" fontId="35" fillId="0" borderId="26" xfId="1" applyFont="1" applyBorder="1" applyAlignment="1" applyProtection="1">
      <alignment horizontal="center" vertical="center" wrapText="1"/>
      <protection locked="0"/>
    </xf>
    <xf numFmtId="2" fontId="35" fillId="0" borderId="27" xfId="1" applyNumberFormat="1" applyFont="1" applyBorder="1" applyAlignment="1" applyProtection="1">
      <alignment horizontal="center" vertical="center"/>
      <protection locked="0"/>
    </xf>
    <xf numFmtId="2" fontId="35" fillId="0" borderId="34" xfId="1" applyNumberFormat="1" applyFont="1" applyBorder="1" applyAlignment="1" applyProtection="1">
      <alignment horizontal="center" vertical="center"/>
      <protection locked="0"/>
    </xf>
    <xf numFmtId="2" fontId="35" fillId="0" borderId="24" xfId="1" applyNumberFormat="1" applyFont="1" applyBorder="1" applyAlignment="1" applyProtection="1">
      <alignment horizontal="center" vertical="center"/>
      <protection locked="0"/>
    </xf>
    <xf numFmtId="2" fontId="35" fillId="0" borderId="24" xfId="1" applyNumberFormat="1" applyFont="1" applyBorder="1" applyAlignment="1">
      <alignment horizontal="center" vertical="center"/>
    </xf>
    <xf numFmtId="2" fontId="35" fillId="0" borderId="27" xfId="1" applyNumberFormat="1" applyFont="1" applyBorder="1" applyAlignment="1">
      <alignment horizontal="center" vertical="center"/>
    </xf>
    <xf numFmtId="2" fontId="35" fillId="0" borderId="26" xfId="1" applyNumberFormat="1" applyFont="1" applyBorder="1" applyAlignment="1" applyProtection="1">
      <alignment horizontal="center" vertical="center" wrapText="1"/>
      <protection locked="0"/>
    </xf>
    <xf numFmtId="0" fontId="35" fillId="0" borderId="26" xfId="1" applyFont="1" applyBorder="1" applyAlignment="1" applyProtection="1">
      <alignment horizontal="center" vertical="center"/>
      <protection locked="0"/>
    </xf>
    <xf numFmtId="2" fontId="35" fillId="0" borderId="26" xfId="1" applyNumberFormat="1" applyFont="1" applyBorder="1" applyAlignment="1">
      <alignment horizontal="center" vertical="center" wrapText="1"/>
    </xf>
    <xf numFmtId="2" fontId="35" fillId="0" borderId="34" xfId="1" applyNumberFormat="1" applyFont="1" applyBorder="1" applyAlignment="1">
      <alignment horizontal="center" vertical="center"/>
    </xf>
    <xf numFmtId="2" fontId="35" fillId="0" borderId="37" xfId="1" applyNumberFormat="1" applyFont="1" applyBorder="1" applyAlignment="1">
      <alignment horizontal="center" vertical="center"/>
    </xf>
    <xf numFmtId="2" fontId="35" fillId="0" borderId="26" xfId="1" applyNumberFormat="1" applyFont="1" applyBorder="1" applyAlignment="1">
      <alignment horizontal="center" vertical="center"/>
    </xf>
    <xf numFmtId="0" fontId="35" fillId="0" borderId="27" xfId="1" applyFont="1" applyBorder="1" applyAlignment="1">
      <alignment horizontal="center" vertical="center"/>
    </xf>
    <xf numFmtId="0" fontId="35" fillId="0" borderId="23" xfId="1" applyFont="1" applyBorder="1" applyAlignment="1" applyProtection="1">
      <alignment horizontal="center"/>
      <protection locked="0"/>
    </xf>
    <xf numFmtId="0" fontId="38" fillId="0" borderId="0" xfId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left"/>
      <protection locked="0"/>
    </xf>
    <xf numFmtId="0" fontId="43" fillId="0" borderId="0" xfId="1" applyFont="1" applyProtection="1">
      <protection locked="0"/>
    </xf>
    <xf numFmtId="0" fontId="44" fillId="0" borderId="0" xfId="3" applyFont="1"/>
    <xf numFmtId="0" fontId="44" fillId="0" borderId="0" xfId="4" applyFont="1"/>
    <xf numFmtId="0" fontId="44" fillId="0" borderId="0" xfId="3" applyFont="1" applyAlignment="1">
      <alignment horizontal="left" wrapText="1"/>
    </xf>
    <xf numFmtId="0" fontId="44" fillId="0" borderId="0" xfId="3" applyFont="1" applyAlignment="1">
      <alignment wrapText="1"/>
    </xf>
    <xf numFmtId="0" fontId="45" fillId="0" borderId="0" xfId="3" applyFont="1"/>
    <xf numFmtId="0" fontId="45" fillId="0" borderId="0" xfId="3" applyFont="1" applyAlignment="1">
      <alignment horizontal="center"/>
    </xf>
    <xf numFmtId="0" fontId="46" fillId="0" borderId="0" xfId="3" applyFont="1"/>
    <xf numFmtId="0" fontId="46" fillId="0" borderId="23" xfId="3" applyFont="1" applyBorder="1"/>
    <xf numFmtId="0" fontId="45" fillId="0" borderId="23" xfId="3" applyFont="1" applyBorder="1"/>
    <xf numFmtId="0" fontId="45" fillId="0" borderId="0" xfId="3" applyFont="1" applyAlignment="1">
      <alignment wrapText="1"/>
    </xf>
    <xf numFmtId="0" fontId="44" fillId="0" borderId="0" xfId="3" applyFont="1" applyAlignment="1">
      <alignment horizontal="center"/>
    </xf>
    <xf numFmtId="0" fontId="47" fillId="0" borderId="0" xfId="3" applyFont="1" applyAlignment="1">
      <alignment horizontal="center"/>
    </xf>
    <xf numFmtId="0" fontId="44" fillId="0" borderId="0" xfId="3" applyFont="1" applyAlignment="1">
      <alignment horizontal="right"/>
    </xf>
    <xf numFmtId="0" fontId="48" fillId="0" borderId="0" xfId="3" applyFont="1"/>
    <xf numFmtId="0" fontId="48" fillId="0" borderId="0" xfId="4" applyFont="1"/>
    <xf numFmtId="0" fontId="48" fillId="0" borderId="31" xfId="3" applyFont="1" applyBorder="1" applyAlignment="1">
      <alignment wrapText="1"/>
    </xf>
    <xf numFmtId="0" fontId="48" fillId="0" borderId="23" xfId="3" applyFont="1" applyBorder="1" applyAlignment="1">
      <alignment wrapText="1"/>
    </xf>
    <xf numFmtId="0" fontId="48" fillId="0" borderId="32" xfId="3" applyFont="1" applyBorder="1" applyAlignment="1">
      <alignment wrapText="1"/>
    </xf>
    <xf numFmtId="0" fontId="48" fillId="0" borderId="37" xfId="3" applyFont="1" applyBorder="1" applyAlignment="1">
      <alignment horizontal="center" vertical="center" wrapText="1"/>
    </xf>
    <xf numFmtId="0" fontId="48" fillId="0" borderId="34" xfId="3" applyFont="1" applyBorder="1" applyAlignment="1">
      <alignment horizontal="center" vertical="center"/>
    </xf>
    <xf numFmtId="0" fontId="48" fillId="0" borderId="37" xfId="3" applyFont="1" applyBorder="1" applyAlignment="1">
      <alignment horizontal="center" vertical="center"/>
    </xf>
    <xf numFmtId="0" fontId="48" fillId="0" borderId="37" xfId="3" applyFont="1" applyBorder="1" applyAlignment="1">
      <alignment horizontal="left" vertical="center"/>
    </xf>
    <xf numFmtId="0" fontId="48" fillId="0" borderId="37" xfId="3" quotePrefix="1" applyFont="1" applyBorder="1" applyAlignment="1">
      <alignment horizontal="center"/>
    </xf>
    <xf numFmtId="0" fontId="48" fillId="0" borderId="37" xfId="3" applyFont="1" applyBorder="1" applyAlignment="1">
      <alignment horizontal="center"/>
    </xf>
    <xf numFmtId="2" fontId="48" fillId="0" borderId="37" xfId="3" applyNumberFormat="1" applyFont="1" applyBorder="1" applyAlignment="1">
      <alignment horizontal="center"/>
    </xf>
    <xf numFmtId="0" fontId="48" fillId="0" borderId="37" xfId="3" applyFont="1" applyBorder="1" applyAlignment="1">
      <alignment horizontal="justify" vertical="top" wrapText="1"/>
    </xf>
    <xf numFmtId="2" fontId="48" fillId="0" borderId="37" xfId="3" quotePrefix="1" applyNumberFormat="1" applyFont="1" applyBorder="1" applyAlignment="1">
      <alignment horizontal="center"/>
    </xf>
    <xf numFmtId="0" fontId="48" fillId="0" borderId="37" xfId="3" applyFont="1" applyBorder="1"/>
    <xf numFmtId="0" fontId="49" fillId="0" borderId="37" xfId="3" applyFont="1" applyBorder="1" applyAlignment="1">
      <alignment horizontal="right" vertical="center" wrapText="1"/>
    </xf>
    <xf numFmtId="2" fontId="49" fillId="0" borderId="36" xfId="3" quotePrefix="1" applyNumberFormat="1" applyFont="1" applyBorder="1" applyAlignment="1">
      <alignment horizontal="center"/>
    </xf>
    <xf numFmtId="0" fontId="44" fillId="0" borderId="0" xfId="5" applyFont="1"/>
    <xf numFmtId="0" fontId="44" fillId="0" borderId="23" xfId="3" applyFont="1" applyBorder="1"/>
    <xf numFmtId="0" fontId="44" fillId="0" borderId="0" xfId="5" applyFont="1" applyAlignment="1">
      <alignment vertical="top" wrapText="1"/>
    </xf>
    <xf numFmtId="0" fontId="44" fillId="0" borderId="0" xfId="3" applyFont="1" applyAlignment="1">
      <alignment horizontal="center" vertical="top"/>
    </xf>
    <xf numFmtId="0" fontId="44" fillId="0" borderId="0" xfId="5" applyFont="1" applyAlignment="1">
      <alignment vertical="top"/>
    </xf>
    <xf numFmtId="0" fontId="44" fillId="0" borderId="0" xfId="3" applyFont="1" applyAlignment="1">
      <alignment vertical="top"/>
    </xf>
    <xf numFmtId="0" fontId="51" fillId="0" borderId="6" xfId="0" applyFont="1" applyBorder="1" applyAlignment="1">
      <alignment vertical="center" wrapText="1"/>
    </xf>
    <xf numFmtId="0" fontId="44" fillId="0" borderId="0" xfId="5" applyFont="1" applyAlignment="1">
      <alignment horizontal="center"/>
    </xf>
    <xf numFmtId="0" fontId="44" fillId="0" borderId="0" xfId="5" applyFont="1" applyAlignment="1">
      <alignment horizontal="center" vertical="top" wrapText="1"/>
    </xf>
    <xf numFmtId="0" fontId="44" fillId="0" borderId="0" xfId="5" applyFont="1" applyAlignment="1">
      <alignment horizontal="center" vertical="top"/>
    </xf>
    <xf numFmtId="0" fontId="51" fillId="0" borderId="0" xfId="0" applyFont="1"/>
    <xf numFmtId="0" fontId="45" fillId="0" borderId="0" xfId="0" applyFont="1"/>
    <xf numFmtId="0" fontId="51" fillId="0" borderId="0" xfId="0" applyFont="1" applyAlignment="1">
      <alignment horizontal="left"/>
    </xf>
    <xf numFmtId="0" fontId="51" fillId="0" borderId="23" xfId="0" applyFont="1" applyBorder="1" applyAlignment="1">
      <alignment horizontal="center" vertical="center"/>
    </xf>
    <xf numFmtId="0" fontId="44" fillId="0" borderId="0" xfId="0" applyFont="1"/>
    <xf numFmtId="0" fontId="52" fillId="0" borderId="0" xfId="0" applyFont="1"/>
    <xf numFmtId="0" fontId="48" fillId="0" borderId="37" xfId="0" applyFont="1" applyBorder="1" applyAlignment="1">
      <alignment horizontal="center" wrapText="1"/>
    </xf>
    <xf numFmtId="0" fontId="48" fillId="0" borderId="37" xfId="0" applyFont="1" applyBorder="1" applyAlignment="1">
      <alignment horizontal="center"/>
    </xf>
    <xf numFmtId="0" fontId="48" fillId="0" borderId="37" xfId="0" applyFont="1" applyBorder="1"/>
    <xf numFmtId="0" fontId="48" fillId="5" borderId="37" xfId="0" applyFont="1" applyFill="1" applyBorder="1"/>
    <xf numFmtId="2" fontId="48" fillId="0" borderId="37" xfId="0" applyNumberFormat="1" applyFont="1" applyBorder="1"/>
    <xf numFmtId="0" fontId="49" fillId="0" borderId="37" xfId="0" applyFont="1" applyBorder="1"/>
    <xf numFmtId="0" fontId="49" fillId="5" borderId="37" xfId="0" applyFont="1" applyFill="1" applyBorder="1"/>
    <xf numFmtId="0" fontId="53" fillId="0" borderId="0" xfId="0" applyFont="1"/>
    <xf numFmtId="0" fontId="55" fillId="0" borderId="37" xfId="6" applyFont="1" applyBorder="1" applyAlignment="1">
      <alignment vertical="top" wrapText="1"/>
    </xf>
    <xf numFmtId="2" fontId="48" fillId="5" borderId="37" xfId="0" applyNumberFormat="1" applyFont="1" applyFill="1" applyBorder="1"/>
    <xf numFmtId="0" fontId="49" fillId="0" borderId="37" xfId="0" applyFont="1" applyBorder="1" applyAlignment="1">
      <alignment horizontal="right"/>
    </xf>
    <xf numFmtId="0" fontId="49" fillId="0" borderId="37" xfId="0" applyFont="1" applyBorder="1" applyAlignment="1">
      <alignment horizontal="left"/>
    </xf>
    <xf numFmtId="2" fontId="49" fillId="5" borderId="37" xfId="0" applyNumberFormat="1" applyFont="1" applyFill="1" applyBorder="1"/>
    <xf numFmtId="2" fontId="49" fillId="0" borderId="37" xfId="0" applyNumberFormat="1" applyFont="1" applyBorder="1"/>
    <xf numFmtId="0" fontId="48" fillId="0" borderId="37" xfId="0" applyFont="1" applyFill="1" applyBorder="1"/>
    <xf numFmtId="0" fontId="30" fillId="0" borderId="0" xfId="0" applyFont="1"/>
    <xf numFmtId="0" fontId="32" fillId="0" borderId="0" xfId="0" applyFont="1" applyAlignment="1">
      <alignment horizontal="left"/>
    </xf>
    <xf numFmtId="0" fontId="56" fillId="0" borderId="0" xfId="0" applyFont="1"/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57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57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58" fillId="0" borderId="0" xfId="0" applyFont="1" applyAlignment="1">
      <alignment horizontal="right" vertical="center"/>
    </xf>
    <xf numFmtId="164" fontId="58" fillId="0" borderId="0" xfId="0" applyNumberFormat="1" applyFont="1" applyAlignment="1">
      <alignment vertical="center"/>
    </xf>
    <xf numFmtId="164" fontId="30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right" vertical="center"/>
    </xf>
    <xf numFmtId="0" fontId="58" fillId="0" borderId="38" xfId="0" applyFont="1" applyBorder="1"/>
    <xf numFmtId="0" fontId="30" fillId="0" borderId="0" xfId="0" applyFont="1" applyAlignment="1">
      <alignment horizontal="right"/>
    </xf>
    <xf numFmtId="0" fontId="58" fillId="0" borderId="0" xfId="0" applyFont="1"/>
    <xf numFmtId="0" fontId="58" fillId="0" borderId="0" xfId="0" applyFont="1" applyAlignment="1">
      <alignment horizontal="right"/>
    </xf>
    <xf numFmtId="0" fontId="30" fillId="0" borderId="39" xfId="0" applyFont="1" applyBorder="1" applyAlignment="1">
      <alignment horizontal="center"/>
    </xf>
    <xf numFmtId="0" fontId="57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/>
    </xf>
    <xf numFmtId="0" fontId="57" fillId="0" borderId="38" xfId="0" applyFont="1" applyBorder="1" applyAlignment="1">
      <alignment horizontal="center" vertical="top"/>
    </xf>
    <xf numFmtId="0" fontId="30" fillId="0" borderId="38" xfId="0" applyFont="1" applyBorder="1" applyAlignment="1">
      <alignment horizontal="center" vertical="top"/>
    </xf>
    <xf numFmtId="0" fontId="57" fillId="0" borderId="38" xfId="0" applyFont="1" applyBorder="1" applyAlignment="1">
      <alignment vertical="center"/>
    </xf>
    <xf numFmtId="0" fontId="57" fillId="0" borderId="38" xfId="0" applyFont="1" applyBorder="1" applyAlignment="1">
      <alignment horizontal="center" vertical="center"/>
    </xf>
    <xf numFmtId="2" fontId="57" fillId="0" borderId="38" xfId="0" applyNumberFormat="1" applyFont="1" applyBorder="1" applyAlignment="1">
      <alignment horizontal="right" vertical="center"/>
    </xf>
    <xf numFmtId="0" fontId="57" fillId="0" borderId="38" xfId="0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2" fontId="30" fillId="0" borderId="38" xfId="0" applyNumberFormat="1" applyFont="1" applyBorder="1" applyAlignment="1">
      <alignment horizontal="right" vertical="center"/>
    </xf>
    <xf numFmtId="2" fontId="57" fillId="6" borderId="38" xfId="0" applyNumberFormat="1" applyFont="1" applyFill="1" applyBorder="1" applyAlignment="1">
      <alignment horizontal="right" vertical="center"/>
    </xf>
    <xf numFmtId="0" fontId="30" fillId="0" borderId="38" xfId="0" applyFont="1" applyBorder="1" applyAlignment="1">
      <alignment vertical="top" wrapText="1"/>
    </xf>
    <xf numFmtId="0" fontId="30" fillId="6" borderId="38" xfId="0" applyFont="1" applyFill="1" applyBorder="1" applyAlignment="1">
      <alignment vertical="center" wrapText="1"/>
    </xf>
    <xf numFmtId="1" fontId="57" fillId="0" borderId="38" xfId="0" applyNumberFormat="1" applyFont="1" applyBorder="1" applyAlignment="1">
      <alignment horizontal="center" vertical="top"/>
    </xf>
    <xf numFmtId="1" fontId="30" fillId="0" borderId="38" xfId="0" applyNumberFormat="1" applyFont="1" applyBorder="1" applyAlignment="1">
      <alignment horizontal="center" vertical="top" wrapText="1"/>
    </xf>
    <xf numFmtId="1" fontId="57" fillId="0" borderId="38" xfId="0" applyNumberFormat="1" applyFont="1" applyBorder="1" applyAlignment="1">
      <alignment horizontal="center" vertical="top" wrapText="1"/>
    </xf>
    <xf numFmtId="0" fontId="57" fillId="0" borderId="38" xfId="0" applyFont="1" applyBorder="1" applyAlignment="1">
      <alignment vertical="top" wrapText="1"/>
    </xf>
    <xf numFmtId="0" fontId="30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top" wrapText="1"/>
    </xf>
    <xf numFmtId="0" fontId="30" fillId="0" borderId="0" xfId="0" applyFont="1" applyAlignment="1">
      <alignment vertical="center"/>
    </xf>
    <xf numFmtId="164" fontId="30" fillId="0" borderId="40" xfId="0" applyNumberFormat="1" applyFont="1" applyBorder="1" applyAlignment="1">
      <alignment horizontal="right" vertical="center"/>
    </xf>
    <xf numFmtId="0" fontId="57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/>
    </xf>
    <xf numFmtId="0" fontId="30" fillId="0" borderId="22" xfId="0" applyFont="1" applyBorder="1" applyAlignment="1">
      <alignment vertical="center"/>
    </xf>
    <xf numFmtId="0" fontId="30" fillId="0" borderId="22" xfId="0" applyFont="1" applyBorder="1"/>
    <xf numFmtId="0" fontId="5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59" fillId="0" borderId="17" xfId="0" applyFont="1" applyBorder="1" applyAlignment="1">
      <alignment horizontal="center" vertical="top"/>
    </xf>
    <xf numFmtId="0" fontId="60" fillId="0" borderId="0" xfId="0" applyFont="1" applyAlignment="1">
      <alignment vertical="center"/>
    </xf>
    <xf numFmtId="0" fontId="60" fillId="0" borderId="0" xfId="0" applyFont="1" applyAlignment="1">
      <alignment vertical="top"/>
    </xf>
    <xf numFmtId="0" fontId="60" fillId="0" borderId="0" xfId="0" applyFont="1"/>
    <xf numFmtId="0" fontId="59" fillId="0" borderId="0" xfId="0" applyFont="1"/>
    <xf numFmtId="0" fontId="32" fillId="0" borderId="0" xfId="0" applyFont="1"/>
    <xf numFmtId="0" fontId="29" fillId="0" borderId="18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0" fontId="13" fillId="0" borderId="0" xfId="0" applyFont="1"/>
    <xf numFmtId="0" fontId="55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vertical="top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0" fontId="61" fillId="0" borderId="0" xfId="0" applyFont="1" applyAlignment="1">
      <alignment horizontal="center" vertical="top" wrapText="1"/>
    </xf>
    <xf numFmtId="0" fontId="64" fillId="0" borderId="0" xfId="0" applyFont="1" applyAlignment="1">
      <alignment horizontal="center" wrapText="1"/>
    </xf>
    <xf numFmtId="0" fontId="21" fillId="0" borderId="0" xfId="0" applyFont="1" applyAlignment="1">
      <alignment horizontal="center" vertical="top"/>
    </xf>
    <xf numFmtId="164" fontId="1" fillId="0" borderId="5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left" vertical="center" wrapText="1"/>
    </xf>
    <xf numFmtId="0" fontId="29" fillId="0" borderId="0" xfId="0" applyFont="1" applyAlignment="1">
      <alignment horizontal="center" wrapText="1"/>
    </xf>
    <xf numFmtId="0" fontId="30" fillId="0" borderId="17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/>
    </xf>
    <xf numFmtId="0" fontId="29" fillId="0" borderId="19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30" fillId="0" borderId="0" xfId="0" applyFont="1"/>
    <xf numFmtId="0" fontId="28" fillId="0" borderId="22" xfId="0" applyFont="1" applyBorder="1" applyAlignment="1">
      <alignment horizontal="right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59" fillId="0" borderId="17" xfId="0" applyFont="1" applyBorder="1" applyAlignment="1">
      <alignment horizontal="center" vertical="top"/>
    </xf>
    <xf numFmtId="0" fontId="57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wrapText="1"/>
    </xf>
    <xf numFmtId="0" fontId="30" fillId="0" borderId="3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 wrapText="1"/>
    </xf>
    <xf numFmtId="2" fontId="57" fillId="0" borderId="38" xfId="0" applyNumberFormat="1" applyFont="1" applyBorder="1" applyAlignment="1">
      <alignment horizontal="center"/>
    </xf>
    <xf numFmtId="0" fontId="30" fillId="0" borderId="38" xfId="0" applyFont="1" applyBorder="1"/>
    <xf numFmtId="0" fontId="57" fillId="0" borderId="38" xfId="0" applyFont="1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  <xf numFmtId="0" fontId="44" fillId="0" borderId="25" xfId="0" applyFont="1" applyBorder="1" applyAlignment="1">
      <alignment horizontal="center"/>
    </xf>
    <xf numFmtId="0" fontId="51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4" fillId="0" borderId="23" xfId="0" applyFont="1" applyBorder="1" applyAlignment="1">
      <alignment horizontal="right"/>
    </xf>
    <xf numFmtId="0" fontId="48" fillId="0" borderId="27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/>
    </xf>
    <xf numFmtId="0" fontId="48" fillId="0" borderId="37" xfId="0" applyFont="1" applyBorder="1" applyAlignment="1">
      <alignment horizontal="center" wrapText="1"/>
    </xf>
    <xf numFmtId="0" fontId="48" fillId="0" borderId="37" xfId="0" applyFont="1" applyBorder="1"/>
    <xf numFmtId="0" fontId="51" fillId="0" borderId="23" xfId="0" applyFont="1" applyBorder="1" applyAlignment="1">
      <alignment horizontal="center"/>
    </xf>
    <xf numFmtId="0" fontId="44" fillId="0" borderId="23" xfId="0" applyFont="1" applyBorder="1" applyAlignment="1">
      <alignment horizontal="center"/>
    </xf>
    <xf numFmtId="0" fontId="44" fillId="0" borderId="0" xfId="0" applyFont="1" applyAlignment="1">
      <alignment horizontal="left" wrapText="1"/>
    </xf>
    <xf numFmtId="0" fontId="51" fillId="0" borderId="0" xfId="0" applyFont="1" applyAlignment="1">
      <alignment horizontal="left" wrapText="1"/>
    </xf>
    <xf numFmtId="0" fontId="44" fillId="0" borderId="25" xfId="3" applyFont="1" applyBorder="1" applyAlignment="1">
      <alignment horizontal="center"/>
    </xf>
    <xf numFmtId="0" fontId="45" fillId="0" borderId="0" xfId="3" applyFont="1" applyAlignment="1">
      <alignment horizontal="left"/>
    </xf>
    <xf numFmtId="0" fontId="44" fillId="0" borderId="0" xfId="4" applyFont="1"/>
    <xf numFmtId="0" fontId="44" fillId="0" borderId="0" xfId="3" applyFont="1" applyAlignment="1">
      <alignment horizontal="left" wrapText="1"/>
    </xf>
    <xf numFmtId="0" fontId="45" fillId="0" borderId="0" xfId="3" applyFont="1" applyAlignment="1">
      <alignment horizontal="center"/>
    </xf>
    <xf numFmtId="0" fontId="45" fillId="0" borderId="0" xfId="3" applyFont="1" applyAlignment="1">
      <alignment horizontal="center" wrapText="1"/>
    </xf>
    <xf numFmtId="0" fontId="48" fillId="0" borderId="37" xfId="3" applyFont="1" applyBorder="1" applyAlignment="1">
      <alignment horizontal="center" vertical="center" wrapText="1"/>
    </xf>
    <xf numFmtId="0" fontId="48" fillId="0" borderId="37" xfId="3" applyFont="1" applyBorder="1" applyAlignment="1">
      <alignment vertical="center" wrapText="1"/>
    </xf>
    <xf numFmtId="0" fontId="49" fillId="0" borderId="34" xfId="3" applyFont="1" applyBorder="1" applyAlignment="1">
      <alignment horizontal="center" vertical="center" wrapText="1"/>
    </xf>
    <xf numFmtId="0" fontId="49" fillId="0" borderId="35" xfId="3" applyFont="1" applyBorder="1" applyAlignment="1">
      <alignment horizontal="center" vertical="center" wrapText="1"/>
    </xf>
    <xf numFmtId="0" fontId="49" fillId="0" borderId="36" xfId="3" applyFont="1" applyBorder="1" applyAlignment="1">
      <alignment horizontal="center" vertical="center" wrapText="1"/>
    </xf>
    <xf numFmtId="0" fontId="48" fillId="0" borderId="37" xfId="3" applyFont="1" applyBorder="1" applyAlignment="1">
      <alignment horizontal="center" vertical="center"/>
    </xf>
    <xf numFmtId="0" fontId="48" fillId="0" borderId="27" xfId="3" applyFont="1" applyBorder="1" applyAlignment="1">
      <alignment horizontal="center" vertical="center" wrapText="1"/>
    </xf>
    <xf numFmtId="0" fontId="48" fillId="0" borderId="33" xfId="3" applyFont="1" applyBorder="1" applyAlignment="1">
      <alignment wrapText="1"/>
    </xf>
    <xf numFmtId="0" fontId="44" fillId="0" borderId="0" xfId="5" applyFont="1" applyAlignment="1">
      <alignment horizontal="center" vertical="top" wrapText="1"/>
    </xf>
    <xf numFmtId="0" fontId="44" fillId="0" borderId="0" xfId="5" applyFont="1" applyAlignment="1">
      <alignment horizontal="center" vertical="top"/>
    </xf>
    <xf numFmtId="0" fontId="48" fillId="0" borderId="0" xfId="3" applyFont="1" applyAlignment="1">
      <alignment horizontal="left"/>
    </xf>
    <xf numFmtId="0" fontId="44" fillId="0" borderId="23" xfId="5" applyFont="1" applyBorder="1" applyAlignment="1">
      <alignment horizontal="center"/>
    </xf>
    <xf numFmtId="0" fontId="51" fillId="0" borderId="6" xfId="0" applyFont="1" applyBorder="1" applyAlignment="1">
      <alignment horizontal="left" vertical="center" wrapText="1"/>
    </xf>
    <xf numFmtId="0" fontId="36" fillId="0" borderId="0" xfId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left" wrapText="1"/>
      <protection locked="0"/>
    </xf>
    <xf numFmtId="0" fontId="37" fillId="0" borderId="23" xfId="1" applyFont="1" applyBorder="1" applyAlignment="1" applyProtection="1">
      <alignment horizontal="center"/>
      <protection locked="0"/>
    </xf>
    <xf numFmtId="0" fontId="38" fillId="0" borderId="0" xfId="1" applyFont="1" applyAlignment="1" applyProtection="1">
      <alignment horizontal="center"/>
      <protection locked="0"/>
    </xf>
    <xf numFmtId="0" fontId="35" fillId="0" borderId="23" xfId="1" applyFont="1" applyBorder="1" applyAlignment="1" applyProtection="1">
      <alignment horizontal="center"/>
      <protection locked="0"/>
    </xf>
    <xf numFmtId="0" fontId="35" fillId="0" borderId="34" xfId="1" applyFont="1" applyBorder="1" applyAlignment="1" applyProtection="1">
      <alignment horizontal="left" wrapText="1"/>
      <protection locked="0"/>
    </xf>
    <xf numFmtId="0" fontId="35" fillId="0" borderId="35" xfId="1" applyFont="1" applyBorder="1" applyAlignment="1" applyProtection="1">
      <alignment horizontal="left" wrapText="1"/>
      <protection locked="0"/>
    </xf>
    <xf numFmtId="0" fontId="35" fillId="0" borderId="36" xfId="1" applyFont="1" applyBorder="1" applyAlignment="1" applyProtection="1">
      <alignment horizontal="left" wrapText="1"/>
      <protection locked="0"/>
    </xf>
    <xf numFmtId="0" fontId="35" fillId="0" borderId="0" xfId="2" applyFont="1" applyAlignment="1" applyProtection="1">
      <alignment horizontal="right"/>
      <protection locked="0"/>
    </xf>
    <xf numFmtId="0" fontId="37" fillId="0" borderId="0" xfId="1" applyFont="1" applyAlignment="1" applyProtection="1">
      <alignment horizontal="center"/>
      <protection locked="0"/>
    </xf>
    <xf numFmtId="0" fontId="36" fillId="0" borderId="24" xfId="1" applyFont="1" applyBorder="1" applyAlignment="1" applyProtection="1">
      <alignment horizontal="center" vertical="center"/>
      <protection locked="0"/>
    </xf>
    <xf numFmtId="0" fontId="36" fillId="0" borderId="25" xfId="1" applyFont="1" applyBorder="1" applyAlignment="1" applyProtection="1">
      <alignment horizontal="center" vertical="center"/>
      <protection locked="0"/>
    </xf>
    <xf numFmtId="0" fontId="36" fillId="0" borderId="26" xfId="1" applyFont="1" applyBorder="1" applyAlignment="1" applyProtection="1">
      <alignment horizontal="center" vertical="center"/>
      <protection locked="0"/>
    </xf>
    <xf numFmtId="0" fontId="36" fillId="0" borderId="28" xfId="1" applyFont="1" applyBorder="1" applyAlignment="1" applyProtection="1">
      <alignment horizontal="center" vertic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0" fontId="36" fillId="0" borderId="29" xfId="1" applyFont="1" applyBorder="1" applyAlignment="1" applyProtection="1">
      <alignment horizontal="center" vertical="center"/>
      <protection locked="0"/>
    </xf>
    <xf numFmtId="0" fontId="36" fillId="0" borderId="31" xfId="1" applyFont="1" applyBorder="1" applyAlignment="1" applyProtection="1">
      <alignment horizontal="center" vertical="center"/>
      <protection locked="0"/>
    </xf>
    <xf numFmtId="0" fontId="36" fillId="0" borderId="23" xfId="1" applyFont="1" applyBorder="1" applyAlignment="1" applyProtection="1">
      <alignment horizontal="center" vertical="center"/>
      <protection locked="0"/>
    </xf>
    <xf numFmtId="0" fontId="36" fillId="0" borderId="32" xfId="1" applyFont="1" applyBorder="1" applyAlignment="1" applyProtection="1">
      <alignment horizontal="center" vertical="center"/>
      <protection locked="0"/>
    </xf>
    <xf numFmtId="0" fontId="36" fillId="0" borderId="27" xfId="1" applyFont="1" applyBorder="1" applyAlignment="1" applyProtection="1">
      <alignment horizontal="center" vertical="center" wrapText="1"/>
      <protection locked="0"/>
    </xf>
    <xf numFmtId="0" fontId="36" fillId="0" borderId="30" xfId="1" applyFont="1" applyBorder="1" applyAlignment="1" applyProtection="1">
      <alignment horizontal="center" vertical="center" wrapText="1"/>
      <protection locked="0"/>
    </xf>
    <xf numFmtId="0" fontId="36" fillId="0" borderId="33" xfId="1" applyFont="1" applyBorder="1" applyAlignment="1" applyProtection="1">
      <alignment horizontal="center" vertical="center" wrapText="1"/>
      <protection locked="0"/>
    </xf>
    <xf numFmtId="0" fontId="36" fillId="0" borderId="24" xfId="1" applyFont="1" applyBorder="1" applyAlignment="1" applyProtection="1">
      <alignment horizontal="center" vertical="center" wrapText="1"/>
      <protection locked="0"/>
    </xf>
    <xf numFmtId="0" fontId="36" fillId="0" borderId="25" xfId="1" applyFont="1" applyBorder="1" applyAlignment="1" applyProtection="1">
      <alignment horizontal="center" vertical="center" wrapText="1"/>
      <protection locked="0"/>
    </xf>
    <xf numFmtId="0" fontId="36" fillId="0" borderId="31" xfId="1" applyFont="1" applyBorder="1" applyAlignment="1" applyProtection="1">
      <alignment horizontal="center" vertical="center" wrapText="1"/>
      <protection locked="0"/>
    </xf>
    <xf numFmtId="0" fontId="36" fillId="0" borderId="23" xfId="1" applyFont="1" applyBorder="1" applyAlignment="1" applyProtection="1">
      <alignment horizontal="center" vertical="center" wrapText="1"/>
      <protection locked="0"/>
    </xf>
    <xf numFmtId="0" fontId="36" fillId="0" borderId="28" xfId="1" applyFont="1" applyBorder="1" applyAlignment="1" applyProtection="1">
      <alignment horizontal="center" vertical="center" wrapText="1"/>
      <protection locked="0"/>
    </xf>
    <xf numFmtId="0" fontId="36" fillId="0" borderId="27" xfId="1" applyFont="1" applyBorder="1" applyAlignment="1" applyProtection="1">
      <alignment horizontal="center" vertical="center"/>
      <protection locked="0"/>
    </xf>
    <xf numFmtId="0" fontId="36" fillId="0" borderId="33" xfId="1" applyFont="1" applyBorder="1" applyAlignment="1" applyProtection="1">
      <alignment horizontal="center" vertical="center"/>
      <protection locked="0"/>
    </xf>
    <xf numFmtId="0" fontId="35" fillId="0" borderId="34" xfId="1" applyFont="1" applyBorder="1" applyAlignment="1" applyProtection="1">
      <alignment horizontal="left" vertical="top" wrapText="1"/>
      <protection locked="0"/>
    </xf>
    <xf numFmtId="0" fontId="35" fillId="0" borderId="35" xfId="1" applyFont="1" applyBorder="1" applyAlignment="1" applyProtection="1">
      <alignment horizontal="left" vertical="top" wrapText="1"/>
      <protection locked="0"/>
    </xf>
    <xf numFmtId="0" fontId="35" fillId="0" borderId="36" xfId="1" applyFont="1" applyBorder="1" applyAlignment="1" applyProtection="1">
      <alignment horizontal="left" vertical="top" wrapText="1"/>
      <protection locked="0"/>
    </xf>
    <xf numFmtId="2" fontId="35" fillId="0" borderId="27" xfId="1" applyNumberFormat="1" applyFont="1" applyBorder="1" applyAlignment="1">
      <alignment horizontal="center" vertical="center"/>
    </xf>
    <xf numFmtId="0" fontId="35" fillId="0" borderId="33" xfId="1" applyFont="1" applyBorder="1" applyAlignment="1">
      <alignment horizontal="center" vertical="center"/>
    </xf>
    <xf numFmtId="0" fontId="35" fillId="0" borderId="24" xfId="1" applyFont="1" applyBorder="1" applyAlignment="1" applyProtection="1">
      <alignment horizontal="left" wrapText="1"/>
      <protection locked="0"/>
    </xf>
    <xf numFmtId="0" fontId="35" fillId="0" borderId="25" xfId="1" applyFont="1" applyBorder="1" applyAlignment="1" applyProtection="1">
      <alignment horizontal="left"/>
      <protection locked="0"/>
    </xf>
    <xf numFmtId="0" fontId="35" fillId="0" borderId="26" xfId="1" applyFont="1" applyBorder="1" applyAlignment="1" applyProtection="1">
      <alignment horizontal="left"/>
      <protection locked="0"/>
    </xf>
    <xf numFmtId="0" fontId="35" fillId="0" borderId="31" xfId="1" applyFont="1" applyBorder="1" applyAlignment="1" applyProtection="1">
      <alignment horizontal="left"/>
      <protection locked="0"/>
    </xf>
    <xf numFmtId="0" fontId="35" fillId="0" borderId="23" xfId="1" applyFont="1" applyBorder="1" applyAlignment="1" applyProtection="1">
      <alignment horizontal="left"/>
      <protection locked="0"/>
    </xf>
    <xf numFmtId="0" fontId="35" fillId="0" borderId="32" xfId="1" applyFont="1" applyBorder="1" applyAlignment="1" applyProtection="1">
      <alignment horizontal="left"/>
      <protection locked="0"/>
    </xf>
    <xf numFmtId="0" fontId="35" fillId="0" borderId="27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5" fillId="0" borderId="31" xfId="1" applyFont="1" applyBorder="1" applyAlignment="1">
      <alignment horizontal="center" vertical="center"/>
    </xf>
    <xf numFmtId="0" fontId="39" fillId="0" borderId="0" xfId="1" applyFont="1" applyAlignment="1" applyProtection="1">
      <alignment horizontal="left"/>
      <protection locked="0"/>
    </xf>
    <xf numFmtId="0" fontId="35" fillId="0" borderId="0" xfId="1" applyFont="1" applyAlignment="1" applyProtection="1">
      <alignment horizontal="center"/>
      <protection locked="0"/>
    </xf>
  </cellXfs>
  <cellStyles count="7">
    <cellStyle name="Įprastas" xfId="0" builtinId="0"/>
    <cellStyle name="Įprastas 2 2" xfId="4" xr:uid="{D957ED03-F2B1-47F8-BEB5-C7FE4DFDC2B0}"/>
    <cellStyle name="Įprastas 3" xfId="2" xr:uid="{D374998E-6EFF-4BFF-B5A8-EA656E2CE374}"/>
    <cellStyle name="Įprastas 4" xfId="6" xr:uid="{D834E7A5-AA3B-459E-9F77-BF48156E620D}"/>
    <cellStyle name="Įprastas 5" xfId="1" xr:uid="{0E4BFC54-0099-4EA6-BB66-7FFE36097029}"/>
    <cellStyle name="Normal_CF_ataskaitos_prie_mokejimo_tvarkos_040115" xfId="5" xr:uid="{09FC75ED-FFDE-47D8-8F69-5BF107B5085A}"/>
    <cellStyle name="Normal_Sheet1" xfId="3" xr:uid="{F8DC24FC-0C98-4DCC-A942-95FDD270A31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7A96-CCBC-4737-B4E6-19757CA33CAB}">
  <sheetPr>
    <pageSetUpPr fitToPage="1"/>
  </sheetPr>
  <dimension ref="A1:R374"/>
  <sheetViews>
    <sheetView topLeftCell="A154" workbookViewId="0">
      <selection activeCell="K375" sqref="K375"/>
    </sheetView>
  </sheetViews>
  <sheetFormatPr defaultColWidth="9.140625" defaultRowHeight="12.75"/>
  <cols>
    <col min="1" max="4" width="2" style="36" customWidth="1"/>
    <col min="5" max="5" width="2.140625" style="36" customWidth="1"/>
    <col min="6" max="6" width="3.5703125" style="191" customWidth="1"/>
    <col min="7" max="7" width="34.28515625" style="36" customWidth="1"/>
    <col min="8" max="8" width="4.7109375" style="36" customWidth="1"/>
    <col min="9" max="12" width="12.85546875" style="36" customWidth="1"/>
    <col min="13" max="13" width="0.140625" style="36" hidden="1" customWidth="1"/>
    <col min="14" max="14" width="6.140625" style="36" hidden="1" customWidth="1"/>
    <col min="15" max="15" width="8.85546875" style="36" hidden="1" customWidth="1"/>
    <col min="16" max="16" width="9.140625" style="36"/>
    <col min="17" max="17" width="6.140625" style="36" customWidth="1"/>
    <col min="18" max="18" width="9.140625" style="36"/>
    <col min="19" max="16384" width="9.140625" style="9"/>
  </cols>
  <sheetData>
    <row r="1" spans="1:17" ht="24.75" customHeight="1">
      <c r="G1" s="3"/>
      <c r="H1" s="8"/>
      <c r="I1" s="355" t="s">
        <v>0</v>
      </c>
      <c r="J1" s="355"/>
      <c r="K1" s="355"/>
      <c r="L1" s="355"/>
      <c r="M1" s="6"/>
      <c r="N1" s="193"/>
      <c r="O1" s="193"/>
      <c r="P1" s="193"/>
      <c r="Q1" s="193"/>
    </row>
    <row r="2" spans="1:17" ht="22.5" customHeight="1">
      <c r="H2" s="8"/>
      <c r="I2" s="356" t="s">
        <v>1</v>
      </c>
      <c r="J2" s="356"/>
      <c r="K2" s="356"/>
      <c r="L2" s="356"/>
      <c r="M2" s="6"/>
      <c r="N2" s="193"/>
      <c r="O2" s="193"/>
      <c r="P2" s="193"/>
      <c r="Q2" s="10"/>
    </row>
    <row r="3" spans="1:17" ht="13.5" customHeight="1">
      <c r="H3" s="31"/>
      <c r="I3" s="193" t="s">
        <v>2</v>
      </c>
      <c r="J3" s="193"/>
      <c r="K3" s="5"/>
      <c r="L3" s="5"/>
      <c r="M3" s="6"/>
      <c r="N3" s="193"/>
      <c r="O3" s="193"/>
      <c r="P3" s="193"/>
      <c r="Q3" s="13"/>
    </row>
    <row r="4" spans="1:17" ht="6.75" customHeight="1">
      <c r="H4" s="16"/>
      <c r="I4" s="9"/>
      <c r="K4" s="193"/>
      <c r="L4" s="193"/>
      <c r="M4" s="6"/>
      <c r="N4" s="193"/>
      <c r="O4" s="193"/>
      <c r="P4" s="193"/>
      <c r="Q4" s="20"/>
    </row>
    <row r="5" spans="1:17" ht="18" customHeight="1">
      <c r="A5" s="357" t="s">
        <v>4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19"/>
      <c r="N5" s="19"/>
      <c r="O5" s="19"/>
      <c r="P5" s="19"/>
      <c r="Q5" s="19"/>
    </row>
    <row r="6" spans="1:17" ht="12" customHeight="1">
      <c r="G6" s="19"/>
      <c r="H6" s="20"/>
      <c r="I6" s="20"/>
      <c r="J6" s="21"/>
      <c r="K6" s="21"/>
      <c r="L6" s="22"/>
      <c r="M6" s="6"/>
    </row>
    <row r="7" spans="1:17" ht="18" customHeight="1">
      <c r="A7" s="358" t="s">
        <v>5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6"/>
    </row>
    <row r="8" spans="1:17" ht="18.75" customHeight="1">
      <c r="A8" s="359" t="s">
        <v>6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6"/>
    </row>
    <row r="9" spans="1:17" ht="7.5" customHeight="1">
      <c r="A9" s="189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6"/>
    </row>
    <row r="10" spans="1:17" ht="14.25" customHeight="1">
      <c r="A10" s="189"/>
      <c r="B10" s="190"/>
      <c r="C10" s="190"/>
      <c r="D10" s="190"/>
      <c r="E10" s="190"/>
      <c r="F10" s="190"/>
      <c r="G10" s="361" t="s">
        <v>7</v>
      </c>
      <c r="H10" s="361"/>
      <c r="I10" s="361"/>
      <c r="J10" s="361"/>
      <c r="K10" s="361"/>
      <c r="L10" s="190"/>
      <c r="M10" s="6"/>
    </row>
    <row r="11" spans="1:17" ht="16.5" customHeight="1">
      <c r="A11" s="362" t="s">
        <v>8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6"/>
      <c r="P11" s="36" t="s">
        <v>9</v>
      </c>
    </row>
    <row r="12" spans="1:17" ht="15.75" customHeight="1">
      <c r="G12" s="363" t="s">
        <v>10</v>
      </c>
      <c r="H12" s="363"/>
      <c r="I12" s="363"/>
      <c r="J12" s="363"/>
      <c r="K12" s="363"/>
      <c r="M12" s="6"/>
    </row>
    <row r="13" spans="1:17" ht="12" customHeight="1">
      <c r="G13" s="364" t="s">
        <v>11</v>
      </c>
      <c r="H13" s="364"/>
      <c r="I13" s="364"/>
      <c r="J13" s="364"/>
      <c r="K13" s="364"/>
    </row>
    <row r="14" spans="1:17" ht="12" customHeight="1">
      <c r="B14" s="362" t="s">
        <v>12</v>
      </c>
      <c r="C14" s="362"/>
      <c r="D14" s="362"/>
      <c r="E14" s="362"/>
      <c r="F14" s="362"/>
      <c r="G14" s="362"/>
      <c r="H14" s="362"/>
      <c r="I14" s="362"/>
      <c r="J14" s="362"/>
      <c r="K14" s="362"/>
      <c r="L14" s="362"/>
    </row>
    <row r="15" spans="1:17" ht="12" customHeight="1"/>
    <row r="16" spans="1:17" ht="12.75" customHeight="1">
      <c r="G16" s="363" t="s">
        <v>13</v>
      </c>
      <c r="H16" s="363"/>
      <c r="I16" s="363"/>
      <c r="J16" s="363"/>
      <c r="K16" s="363"/>
    </row>
    <row r="17" spans="1:13" ht="11.25" customHeight="1">
      <c r="G17" s="354" t="s">
        <v>14</v>
      </c>
      <c r="H17" s="354"/>
      <c r="I17" s="354"/>
      <c r="J17" s="354"/>
      <c r="K17" s="354"/>
    </row>
    <row r="18" spans="1:13" ht="11.25" customHeight="1">
      <c r="G18" s="193"/>
      <c r="H18" s="193"/>
      <c r="I18" s="193"/>
      <c r="J18" s="193"/>
      <c r="K18" s="193"/>
    </row>
    <row r="19" spans="1:13">
      <c r="B19" s="9"/>
      <c r="C19" s="9"/>
      <c r="D19" s="9"/>
      <c r="E19" s="365"/>
      <c r="F19" s="365"/>
      <c r="G19" s="365"/>
      <c r="H19" s="365"/>
      <c r="I19" s="365"/>
      <c r="J19" s="365"/>
      <c r="K19" s="365"/>
      <c r="L19" s="9"/>
    </row>
    <row r="20" spans="1:13" ht="12" customHeight="1">
      <c r="A20" s="366" t="s">
        <v>16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27"/>
    </row>
    <row r="21" spans="1:13" ht="12" customHeight="1">
      <c r="F21" s="36"/>
      <c r="J21" s="28"/>
      <c r="K21" s="22"/>
      <c r="L21" s="29" t="s">
        <v>17</v>
      </c>
      <c r="M21" s="27"/>
    </row>
    <row r="22" spans="1:13" ht="11.25" customHeight="1">
      <c r="F22" s="36"/>
      <c r="J22" s="30" t="s">
        <v>18</v>
      </c>
      <c r="K22" s="31"/>
      <c r="L22" s="35"/>
      <c r="M22" s="27"/>
    </row>
    <row r="23" spans="1:13" ht="12" customHeight="1">
      <c r="E23" s="193"/>
      <c r="F23" s="192"/>
      <c r="I23" s="33"/>
      <c r="J23" s="33"/>
      <c r="K23" s="34" t="s">
        <v>19</v>
      </c>
      <c r="L23" s="35"/>
      <c r="M23" s="27"/>
    </row>
    <row r="24" spans="1:13" ht="12.75" customHeight="1">
      <c r="A24" s="367"/>
      <c r="B24" s="367"/>
      <c r="C24" s="367"/>
      <c r="D24" s="367"/>
      <c r="E24" s="367"/>
      <c r="F24" s="367"/>
      <c r="G24" s="367"/>
      <c r="H24" s="367"/>
      <c r="I24" s="367"/>
      <c r="K24" s="34" t="s">
        <v>21</v>
      </c>
      <c r="L24" s="37" t="s">
        <v>22</v>
      </c>
      <c r="M24" s="27"/>
    </row>
    <row r="25" spans="1:13" ht="12" customHeight="1">
      <c r="A25" s="367" t="s">
        <v>9</v>
      </c>
      <c r="B25" s="367"/>
      <c r="C25" s="367"/>
      <c r="D25" s="367"/>
      <c r="E25" s="367"/>
      <c r="F25" s="367"/>
      <c r="G25" s="367"/>
      <c r="H25" s="367"/>
      <c r="I25" s="367"/>
      <c r="J25" s="188" t="s">
        <v>24</v>
      </c>
      <c r="K25" s="39"/>
      <c r="L25" s="35"/>
      <c r="M25" s="27"/>
    </row>
    <row r="26" spans="1:13" ht="12.75" customHeight="1">
      <c r="F26" s="36"/>
      <c r="G26" s="40" t="s">
        <v>26</v>
      </c>
      <c r="H26" s="130"/>
      <c r="I26" s="131"/>
      <c r="J26" s="43"/>
      <c r="K26" s="35"/>
      <c r="L26" s="35"/>
      <c r="M26" s="27"/>
    </row>
    <row r="27" spans="1:13" ht="13.5" customHeight="1">
      <c r="F27" s="36"/>
      <c r="G27" s="368" t="s">
        <v>28</v>
      </c>
      <c r="H27" s="368"/>
      <c r="I27" s="183"/>
      <c r="J27" s="184"/>
      <c r="K27" s="185"/>
      <c r="L27" s="185"/>
      <c r="M27" s="27"/>
    </row>
    <row r="28" spans="1:13" ht="14.25" customHeight="1">
      <c r="A28" s="44"/>
      <c r="B28" s="44"/>
      <c r="C28" s="44"/>
      <c r="D28" s="44"/>
      <c r="E28" s="44"/>
      <c r="F28" s="45"/>
      <c r="G28" s="46"/>
      <c r="I28" s="46"/>
      <c r="J28" s="46"/>
      <c r="K28" s="47"/>
      <c r="L28" s="48" t="s">
        <v>33</v>
      </c>
      <c r="M28" s="49"/>
    </row>
    <row r="29" spans="1:13" ht="24" customHeight="1">
      <c r="A29" s="380" t="s">
        <v>34</v>
      </c>
      <c r="B29" s="381"/>
      <c r="C29" s="381"/>
      <c r="D29" s="381"/>
      <c r="E29" s="381"/>
      <c r="F29" s="381"/>
      <c r="G29" s="384" t="s">
        <v>35</v>
      </c>
      <c r="H29" s="386" t="s">
        <v>36</v>
      </c>
      <c r="I29" s="388" t="s">
        <v>37</v>
      </c>
      <c r="J29" s="389"/>
      <c r="K29" s="390" t="s">
        <v>38</v>
      </c>
      <c r="L29" s="373" t="s">
        <v>39</v>
      </c>
      <c r="M29" s="49"/>
    </row>
    <row r="30" spans="1:13" ht="46.5" customHeight="1">
      <c r="A30" s="382"/>
      <c r="B30" s="383"/>
      <c r="C30" s="383"/>
      <c r="D30" s="383"/>
      <c r="E30" s="383"/>
      <c r="F30" s="383"/>
      <c r="G30" s="385"/>
      <c r="H30" s="387"/>
      <c r="I30" s="50" t="s">
        <v>40</v>
      </c>
      <c r="J30" s="51" t="s">
        <v>41</v>
      </c>
      <c r="K30" s="391"/>
      <c r="L30" s="374"/>
    </row>
    <row r="31" spans="1:13" ht="11.25" customHeight="1">
      <c r="A31" s="375" t="s">
        <v>25</v>
      </c>
      <c r="B31" s="376"/>
      <c r="C31" s="376"/>
      <c r="D31" s="376"/>
      <c r="E31" s="376"/>
      <c r="F31" s="377"/>
      <c r="G31" s="52">
        <v>2</v>
      </c>
      <c r="H31" s="53">
        <v>3</v>
      </c>
      <c r="I31" s="54" t="s">
        <v>42</v>
      </c>
      <c r="J31" s="55" t="s">
        <v>43</v>
      </c>
      <c r="K31" s="56">
        <v>6</v>
      </c>
      <c r="L31" s="56">
        <v>7</v>
      </c>
    </row>
    <row r="32" spans="1:13" s="62" customFormat="1" ht="14.25" customHeight="1">
      <c r="A32" s="57">
        <v>2</v>
      </c>
      <c r="B32" s="57"/>
      <c r="C32" s="58"/>
      <c r="D32" s="59"/>
      <c r="E32" s="57"/>
      <c r="F32" s="60"/>
      <c r="G32" s="59" t="s">
        <v>44</v>
      </c>
      <c r="H32" s="61">
        <v>1</v>
      </c>
      <c r="I32" s="147">
        <f>SUM(I33+I44+I64+I85+I92+I112+I138+I157+I167)</f>
        <v>1754800</v>
      </c>
      <c r="J32" s="147">
        <f>SUM(J33+J44+J64+J85+J92+J112+J138+J157+J167)</f>
        <v>445400</v>
      </c>
      <c r="K32" s="148">
        <f>SUM(K33+K44+K64+K85+K92+K112+K138+K157+K167)</f>
        <v>425634.59000000008</v>
      </c>
      <c r="L32" s="147">
        <f>SUM(L33+L44+L64+L85+L92+L112+L138+L157+L167)</f>
        <v>425634.59000000008</v>
      </c>
    </row>
    <row r="33" spans="1:18" ht="16.5" customHeight="1">
      <c r="A33" s="57">
        <v>2</v>
      </c>
      <c r="B33" s="63">
        <v>1</v>
      </c>
      <c r="C33" s="64"/>
      <c r="D33" s="78"/>
      <c r="E33" s="66"/>
      <c r="F33" s="67"/>
      <c r="G33" s="68" t="s">
        <v>45</v>
      </c>
      <c r="H33" s="61">
        <v>2</v>
      </c>
      <c r="I33" s="147">
        <f>SUM(I34+I40)</f>
        <v>1622100</v>
      </c>
      <c r="J33" s="147">
        <f>SUM(J34+J40)</f>
        <v>406800</v>
      </c>
      <c r="K33" s="163">
        <f>SUM(K34+K40)</f>
        <v>398188.17000000004</v>
      </c>
      <c r="L33" s="154">
        <f>SUM(L34+L40)</f>
        <v>398188.17000000004</v>
      </c>
      <c r="M33" s="9"/>
    </row>
    <row r="34" spans="1:18" ht="14.25" customHeight="1">
      <c r="A34" s="92">
        <v>2</v>
      </c>
      <c r="B34" s="92">
        <v>1</v>
      </c>
      <c r="C34" s="93">
        <v>1</v>
      </c>
      <c r="D34" s="73"/>
      <c r="E34" s="92"/>
      <c r="F34" s="94"/>
      <c r="G34" s="73" t="s">
        <v>46</v>
      </c>
      <c r="H34" s="61">
        <v>3</v>
      </c>
      <c r="I34" s="147">
        <f>SUM(I35)</f>
        <v>1595300</v>
      </c>
      <c r="J34" s="147">
        <f>SUM(J35)</f>
        <v>400000</v>
      </c>
      <c r="K34" s="148">
        <f>SUM(K35)</f>
        <v>392247.27</v>
      </c>
      <c r="L34" s="147">
        <f>SUM(L35)</f>
        <v>392247.27</v>
      </c>
      <c r="M34" s="9"/>
      <c r="Q34" s="9"/>
    </row>
    <row r="35" spans="1:18" ht="13.5" customHeight="1">
      <c r="A35" s="91">
        <v>2</v>
      </c>
      <c r="B35" s="92">
        <v>1</v>
      </c>
      <c r="C35" s="93">
        <v>1</v>
      </c>
      <c r="D35" s="73">
        <v>1</v>
      </c>
      <c r="E35" s="92"/>
      <c r="F35" s="94"/>
      <c r="G35" s="73" t="s">
        <v>46</v>
      </c>
      <c r="H35" s="61">
        <v>4</v>
      </c>
      <c r="I35" s="147">
        <f>SUM(I36+I38)</f>
        <v>1595300</v>
      </c>
      <c r="J35" s="147">
        <f t="shared" ref="J35:L36" si="0">SUM(J36)</f>
        <v>400000</v>
      </c>
      <c r="K35" s="147">
        <f t="shared" si="0"/>
        <v>392247.27</v>
      </c>
      <c r="L35" s="147">
        <f t="shared" si="0"/>
        <v>392247.27</v>
      </c>
      <c r="M35" s="9"/>
      <c r="Q35" s="75"/>
    </row>
    <row r="36" spans="1:18" ht="14.25" customHeight="1">
      <c r="A36" s="91">
        <v>2</v>
      </c>
      <c r="B36" s="92">
        <v>1</v>
      </c>
      <c r="C36" s="93">
        <v>1</v>
      </c>
      <c r="D36" s="73">
        <v>1</v>
      </c>
      <c r="E36" s="92">
        <v>1</v>
      </c>
      <c r="F36" s="94"/>
      <c r="G36" s="73" t="s">
        <v>47</v>
      </c>
      <c r="H36" s="61">
        <v>5</v>
      </c>
      <c r="I36" s="148">
        <f>SUM(I37)</f>
        <v>1595300</v>
      </c>
      <c r="J36" s="148">
        <f t="shared" si="0"/>
        <v>400000</v>
      </c>
      <c r="K36" s="148">
        <f t="shared" si="0"/>
        <v>392247.27</v>
      </c>
      <c r="L36" s="148">
        <f t="shared" si="0"/>
        <v>392247.27</v>
      </c>
      <c r="M36" s="9"/>
      <c r="Q36" s="75"/>
    </row>
    <row r="37" spans="1:18" ht="14.25" customHeight="1">
      <c r="A37" s="91">
        <v>2</v>
      </c>
      <c r="B37" s="92">
        <v>1</v>
      </c>
      <c r="C37" s="93">
        <v>1</v>
      </c>
      <c r="D37" s="73">
        <v>1</v>
      </c>
      <c r="E37" s="92">
        <v>1</v>
      </c>
      <c r="F37" s="94">
        <v>1</v>
      </c>
      <c r="G37" s="73" t="s">
        <v>47</v>
      </c>
      <c r="H37" s="61">
        <v>6</v>
      </c>
      <c r="I37" s="149">
        <v>1595300</v>
      </c>
      <c r="J37" s="150">
        <v>400000</v>
      </c>
      <c r="K37" s="150">
        <v>392247.27</v>
      </c>
      <c r="L37" s="150">
        <v>392247.27</v>
      </c>
      <c r="M37" s="9"/>
      <c r="Q37" s="75"/>
    </row>
    <row r="38" spans="1:18" ht="12.75" hidden="1" customHeight="1">
      <c r="A38" s="91">
        <v>2</v>
      </c>
      <c r="B38" s="92">
        <v>1</v>
      </c>
      <c r="C38" s="93">
        <v>1</v>
      </c>
      <c r="D38" s="73">
        <v>1</v>
      </c>
      <c r="E38" s="92">
        <v>2</v>
      </c>
      <c r="F38" s="94"/>
      <c r="G38" s="73" t="s">
        <v>48</v>
      </c>
      <c r="H38" s="61">
        <v>7</v>
      </c>
      <c r="I38" s="148">
        <f>I39</f>
        <v>0</v>
      </c>
      <c r="J38" s="148">
        <f>J39</f>
        <v>0</v>
      </c>
      <c r="K38" s="148">
        <f>K39</f>
        <v>0</v>
      </c>
      <c r="L38" s="148">
        <f>L39</f>
        <v>0</v>
      </c>
      <c r="M38" s="9"/>
      <c r="Q38" s="75"/>
    </row>
    <row r="39" spans="1:18" ht="12.75" hidden="1" customHeight="1">
      <c r="A39" s="91">
        <v>2</v>
      </c>
      <c r="B39" s="92">
        <v>1</v>
      </c>
      <c r="C39" s="93">
        <v>1</v>
      </c>
      <c r="D39" s="73">
        <v>1</v>
      </c>
      <c r="E39" s="92">
        <v>2</v>
      </c>
      <c r="F39" s="94">
        <v>1</v>
      </c>
      <c r="G39" s="73" t="s">
        <v>48</v>
      </c>
      <c r="H39" s="61">
        <v>8</v>
      </c>
      <c r="I39" s="150">
        <v>0</v>
      </c>
      <c r="J39" s="151">
        <v>0</v>
      </c>
      <c r="K39" s="150">
        <v>0</v>
      </c>
      <c r="L39" s="151">
        <v>0</v>
      </c>
      <c r="M39" s="9"/>
      <c r="Q39" s="75"/>
    </row>
    <row r="40" spans="1:18" ht="13.5" customHeight="1">
      <c r="A40" s="91">
        <v>2</v>
      </c>
      <c r="B40" s="92">
        <v>1</v>
      </c>
      <c r="C40" s="93">
        <v>2</v>
      </c>
      <c r="D40" s="73"/>
      <c r="E40" s="92"/>
      <c r="F40" s="94"/>
      <c r="G40" s="73" t="s">
        <v>49</v>
      </c>
      <c r="H40" s="61">
        <v>9</v>
      </c>
      <c r="I40" s="148">
        <f t="shared" ref="I40:L42" si="1">I41</f>
        <v>26800</v>
      </c>
      <c r="J40" s="147">
        <f t="shared" si="1"/>
        <v>6800</v>
      </c>
      <c r="K40" s="148">
        <f t="shared" si="1"/>
        <v>5940.9</v>
      </c>
      <c r="L40" s="147">
        <f t="shared" si="1"/>
        <v>5940.9</v>
      </c>
      <c r="M40" s="9"/>
      <c r="Q40" s="75"/>
    </row>
    <row r="41" spans="1:18">
      <c r="A41" s="91">
        <v>2</v>
      </c>
      <c r="B41" s="92">
        <v>1</v>
      </c>
      <c r="C41" s="93">
        <v>2</v>
      </c>
      <c r="D41" s="73">
        <v>1</v>
      </c>
      <c r="E41" s="92"/>
      <c r="F41" s="94"/>
      <c r="G41" s="73" t="s">
        <v>49</v>
      </c>
      <c r="H41" s="61">
        <v>10</v>
      </c>
      <c r="I41" s="148">
        <f t="shared" si="1"/>
        <v>26800</v>
      </c>
      <c r="J41" s="147">
        <f t="shared" si="1"/>
        <v>6800</v>
      </c>
      <c r="K41" s="147">
        <f t="shared" si="1"/>
        <v>5940.9</v>
      </c>
      <c r="L41" s="147">
        <f t="shared" si="1"/>
        <v>5940.9</v>
      </c>
      <c r="Q41" s="9"/>
    </row>
    <row r="42" spans="1:18" ht="13.5" customHeight="1">
      <c r="A42" s="91">
        <v>2</v>
      </c>
      <c r="B42" s="92">
        <v>1</v>
      </c>
      <c r="C42" s="93">
        <v>2</v>
      </c>
      <c r="D42" s="73">
        <v>1</v>
      </c>
      <c r="E42" s="92">
        <v>1</v>
      </c>
      <c r="F42" s="94"/>
      <c r="G42" s="73" t="s">
        <v>49</v>
      </c>
      <c r="H42" s="61">
        <v>11</v>
      </c>
      <c r="I42" s="147">
        <f t="shared" si="1"/>
        <v>26800</v>
      </c>
      <c r="J42" s="147">
        <f t="shared" si="1"/>
        <v>6800</v>
      </c>
      <c r="K42" s="147">
        <f t="shared" si="1"/>
        <v>5940.9</v>
      </c>
      <c r="L42" s="147">
        <f t="shared" si="1"/>
        <v>5940.9</v>
      </c>
      <c r="M42" s="9"/>
      <c r="Q42" s="75"/>
    </row>
    <row r="43" spans="1:18" ht="14.25" customHeight="1">
      <c r="A43" s="91">
        <v>2</v>
      </c>
      <c r="B43" s="92">
        <v>1</v>
      </c>
      <c r="C43" s="93">
        <v>2</v>
      </c>
      <c r="D43" s="73">
        <v>1</v>
      </c>
      <c r="E43" s="92">
        <v>1</v>
      </c>
      <c r="F43" s="94">
        <v>1</v>
      </c>
      <c r="G43" s="73" t="s">
        <v>49</v>
      </c>
      <c r="H43" s="61">
        <v>12</v>
      </c>
      <c r="I43" s="151">
        <v>26800</v>
      </c>
      <c r="J43" s="150">
        <v>6800</v>
      </c>
      <c r="K43" s="150">
        <v>5940.9</v>
      </c>
      <c r="L43" s="150">
        <v>5940.9</v>
      </c>
      <c r="M43" s="9"/>
      <c r="Q43" s="75"/>
    </row>
    <row r="44" spans="1:18" ht="26.25" customHeight="1">
      <c r="A44" s="76">
        <v>2</v>
      </c>
      <c r="B44" s="77">
        <v>2</v>
      </c>
      <c r="C44" s="64"/>
      <c r="D44" s="78"/>
      <c r="E44" s="66"/>
      <c r="F44" s="67"/>
      <c r="G44" s="68" t="s">
        <v>50</v>
      </c>
      <c r="H44" s="61">
        <v>13</v>
      </c>
      <c r="I44" s="158">
        <f t="shared" ref="I44:L46" si="2">I45</f>
        <v>85900</v>
      </c>
      <c r="J44" s="161">
        <f t="shared" si="2"/>
        <v>26600</v>
      </c>
      <c r="K44" s="158">
        <f t="shared" si="2"/>
        <v>18076.650000000001</v>
      </c>
      <c r="L44" s="158">
        <f t="shared" si="2"/>
        <v>18076.650000000001</v>
      </c>
      <c r="M44" s="9"/>
    </row>
    <row r="45" spans="1:18" ht="27" customHeight="1">
      <c r="A45" s="91">
        <v>2</v>
      </c>
      <c r="B45" s="92">
        <v>2</v>
      </c>
      <c r="C45" s="93">
        <v>1</v>
      </c>
      <c r="D45" s="73"/>
      <c r="E45" s="92"/>
      <c r="F45" s="94"/>
      <c r="G45" s="78" t="s">
        <v>50</v>
      </c>
      <c r="H45" s="61">
        <v>14</v>
      </c>
      <c r="I45" s="147">
        <f t="shared" si="2"/>
        <v>85900</v>
      </c>
      <c r="J45" s="148">
        <f t="shared" si="2"/>
        <v>26600</v>
      </c>
      <c r="K45" s="147">
        <f t="shared" si="2"/>
        <v>18076.650000000001</v>
      </c>
      <c r="L45" s="148">
        <f t="shared" si="2"/>
        <v>18076.650000000001</v>
      </c>
      <c r="M45" s="9"/>
      <c r="Q45" s="9"/>
      <c r="R45" s="75"/>
    </row>
    <row r="46" spans="1:18" ht="15.75" customHeight="1">
      <c r="A46" s="91">
        <v>2</v>
      </c>
      <c r="B46" s="92">
        <v>2</v>
      </c>
      <c r="C46" s="93">
        <v>1</v>
      </c>
      <c r="D46" s="73">
        <v>1</v>
      </c>
      <c r="E46" s="92"/>
      <c r="F46" s="94"/>
      <c r="G46" s="78" t="s">
        <v>50</v>
      </c>
      <c r="H46" s="61">
        <v>15</v>
      </c>
      <c r="I46" s="147">
        <f t="shared" si="2"/>
        <v>85900</v>
      </c>
      <c r="J46" s="148">
        <f t="shared" si="2"/>
        <v>26600</v>
      </c>
      <c r="K46" s="154">
        <f t="shared" si="2"/>
        <v>18076.650000000001</v>
      </c>
      <c r="L46" s="154">
        <f t="shared" si="2"/>
        <v>18076.650000000001</v>
      </c>
      <c r="M46" s="9"/>
      <c r="Q46" s="75"/>
      <c r="R46" s="9"/>
    </row>
    <row r="47" spans="1:18" ht="24.75" customHeight="1">
      <c r="A47" s="106">
        <v>2</v>
      </c>
      <c r="B47" s="107">
        <v>2</v>
      </c>
      <c r="C47" s="108">
        <v>1</v>
      </c>
      <c r="D47" s="105">
        <v>1</v>
      </c>
      <c r="E47" s="107">
        <v>1</v>
      </c>
      <c r="F47" s="120"/>
      <c r="G47" s="78" t="s">
        <v>50</v>
      </c>
      <c r="H47" s="61">
        <v>16</v>
      </c>
      <c r="I47" s="155">
        <f>SUM(I48:I63)</f>
        <v>85900</v>
      </c>
      <c r="J47" s="155">
        <f>SUM(J48:J63)</f>
        <v>26600</v>
      </c>
      <c r="K47" s="156">
        <f>SUM(K48:K63)</f>
        <v>18076.650000000001</v>
      </c>
      <c r="L47" s="156">
        <f>SUM(L48:L63)</f>
        <v>18076.650000000001</v>
      </c>
      <c r="M47" s="9"/>
      <c r="Q47" s="75"/>
      <c r="R47" s="9"/>
    </row>
    <row r="48" spans="1:18" ht="15.75" hidden="1" customHeight="1">
      <c r="A48" s="91">
        <v>2</v>
      </c>
      <c r="B48" s="92">
        <v>2</v>
      </c>
      <c r="C48" s="93">
        <v>1</v>
      </c>
      <c r="D48" s="73">
        <v>1</v>
      </c>
      <c r="E48" s="92">
        <v>1</v>
      </c>
      <c r="F48" s="84">
        <v>1</v>
      </c>
      <c r="G48" s="73" t="s">
        <v>51</v>
      </c>
      <c r="H48" s="61">
        <v>17</v>
      </c>
      <c r="I48" s="150">
        <v>0</v>
      </c>
      <c r="J48" s="150">
        <v>0</v>
      </c>
      <c r="K48" s="150">
        <v>0</v>
      </c>
      <c r="L48" s="150">
        <v>0</v>
      </c>
      <c r="M48" s="9"/>
      <c r="Q48" s="75"/>
      <c r="R48" s="9"/>
    </row>
    <row r="49" spans="1:18" ht="26.25" customHeight="1">
      <c r="A49" s="91">
        <v>2</v>
      </c>
      <c r="B49" s="92">
        <v>2</v>
      </c>
      <c r="C49" s="93">
        <v>1</v>
      </c>
      <c r="D49" s="73">
        <v>1</v>
      </c>
      <c r="E49" s="92">
        <v>1</v>
      </c>
      <c r="F49" s="94">
        <v>2</v>
      </c>
      <c r="G49" s="73" t="s">
        <v>52</v>
      </c>
      <c r="H49" s="61">
        <v>18</v>
      </c>
      <c r="I49" s="150">
        <v>900</v>
      </c>
      <c r="J49" s="150">
        <v>200</v>
      </c>
      <c r="K49" s="150">
        <v>49.6</v>
      </c>
      <c r="L49" s="150">
        <v>49.6</v>
      </c>
      <c r="M49" s="9"/>
      <c r="Q49" s="75"/>
      <c r="R49" s="9"/>
    </row>
    <row r="50" spans="1:18" ht="26.25" customHeight="1">
      <c r="A50" s="91">
        <v>2</v>
      </c>
      <c r="B50" s="92">
        <v>2</v>
      </c>
      <c r="C50" s="93">
        <v>1</v>
      </c>
      <c r="D50" s="73">
        <v>1</v>
      </c>
      <c r="E50" s="92">
        <v>1</v>
      </c>
      <c r="F50" s="94">
        <v>5</v>
      </c>
      <c r="G50" s="73" t="s">
        <v>53</v>
      </c>
      <c r="H50" s="61">
        <v>19</v>
      </c>
      <c r="I50" s="150">
        <v>1900</v>
      </c>
      <c r="J50" s="150">
        <v>500</v>
      </c>
      <c r="K50" s="150">
        <v>449.81</v>
      </c>
      <c r="L50" s="150">
        <v>449.81</v>
      </c>
      <c r="M50" s="9"/>
      <c r="Q50" s="75"/>
      <c r="R50" s="9"/>
    </row>
    <row r="51" spans="1:18" ht="27" hidden="1" customHeight="1">
      <c r="A51" s="91">
        <v>2</v>
      </c>
      <c r="B51" s="92">
        <v>2</v>
      </c>
      <c r="C51" s="93">
        <v>1</v>
      </c>
      <c r="D51" s="73">
        <v>1</v>
      </c>
      <c r="E51" s="92">
        <v>1</v>
      </c>
      <c r="F51" s="94">
        <v>6</v>
      </c>
      <c r="G51" s="73" t="s">
        <v>54</v>
      </c>
      <c r="H51" s="61">
        <v>20</v>
      </c>
      <c r="I51" s="150">
        <v>0</v>
      </c>
      <c r="J51" s="150">
        <v>0</v>
      </c>
      <c r="K51" s="150">
        <v>0</v>
      </c>
      <c r="L51" s="150">
        <v>0</v>
      </c>
      <c r="M51" s="9"/>
      <c r="Q51" s="75"/>
      <c r="R51" s="9"/>
    </row>
    <row r="52" spans="1:18" ht="26.25" customHeight="1">
      <c r="A52" s="99">
        <v>2</v>
      </c>
      <c r="B52" s="66">
        <v>2</v>
      </c>
      <c r="C52" s="64">
        <v>1</v>
      </c>
      <c r="D52" s="78">
        <v>1</v>
      </c>
      <c r="E52" s="66">
        <v>1</v>
      </c>
      <c r="F52" s="67">
        <v>7</v>
      </c>
      <c r="G52" s="78" t="s">
        <v>55</v>
      </c>
      <c r="H52" s="61">
        <v>21</v>
      </c>
      <c r="I52" s="150">
        <v>8000</v>
      </c>
      <c r="J52" s="150">
        <v>0</v>
      </c>
      <c r="K52" s="150">
        <v>0</v>
      </c>
      <c r="L52" s="150">
        <v>0</v>
      </c>
      <c r="M52" s="9"/>
      <c r="Q52" s="75"/>
      <c r="R52" s="9"/>
    </row>
    <row r="53" spans="1:18" ht="12" customHeight="1">
      <c r="A53" s="91">
        <v>2</v>
      </c>
      <c r="B53" s="92">
        <v>2</v>
      </c>
      <c r="C53" s="93">
        <v>1</v>
      </c>
      <c r="D53" s="73">
        <v>1</v>
      </c>
      <c r="E53" s="92">
        <v>1</v>
      </c>
      <c r="F53" s="94">
        <v>11</v>
      </c>
      <c r="G53" s="73" t="s">
        <v>56</v>
      </c>
      <c r="H53" s="61">
        <v>22</v>
      </c>
      <c r="I53" s="151">
        <v>1500</v>
      </c>
      <c r="J53" s="150">
        <v>400</v>
      </c>
      <c r="K53" s="150">
        <v>40.020000000000003</v>
      </c>
      <c r="L53" s="150">
        <v>40.020000000000003</v>
      </c>
      <c r="M53" s="9"/>
      <c r="Q53" s="75"/>
      <c r="R53" s="9"/>
    </row>
    <row r="54" spans="1:18" ht="15.75" hidden="1" customHeight="1">
      <c r="A54" s="106">
        <v>2</v>
      </c>
      <c r="B54" s="117">
        <v>2</v>
      </c>
      <c r="C54" s="118">
        <v>1</v>
      </c>
      <c r="D54" s="118">
        <v>1</v>
      </c>
      <c r="E54" s="118">
        <v>1</v>
      </c>
      <c r="F54" s="119">
        <v>12</v>
      </c>
      <c r="G54" s="111" t="s">
        <v>57</v>
      </c>
      <c r="H54" s="61">
        <v>23</v>
      </c>
      <c r="I54" s="157">
        <v>0</v>
      </c>
      <c r="J54" s="150">
        <v>0</v>
      </c>
      <c r="K54" s="150">
        <v>0</v>
      </c>
      <c r="L54" s="150">
        <v>0</v>
      </c>
      <c r="M54" s="9"/>
      <c r="Q54" s="75"/>
      <c r="R54" s="9"/>
    </row>
    <row r="55" spans="1:18" ht="25.5" customHeight="1">
      <c r="A55" s="91">
        <v>2</v>
      </c>
      <c r="B55" s="92">
        <v>2</v>
      </c>
      <c r="C55" s="93">
        <v>1</v>
      </c>
      <c r="D55" s="93">
        <v>1</v>
      </c>
      <c r="E55" s="93">
        <v>1</v>
      </c>
      <c r="F55" s="94">
        <v>14</v>
      </c>
      <c r="G55" s="90" t="s">
        <v>58</v>
      </c>
      <c r="H55" s="61">
        <v>24</v>
      </c>
      <c r="I55" s="151">
        <v>1600</v>
      </c>
      <c r="J55" s="151">
        <v>200</v>
      </c>
      <c r="K55" s="151">
        <v>0</v>
      </c>
      <c r="L55" s="151">
        <v>0</v>
      </c>
      <c r="M55" s="9"/>
      <c r="Q55" s="75"/>
      <c r="R55" s="9"/>
    </row>
    <row r="56" spans="1:18" ht="27.75" customHeight="1">
      <c r="A56" s="91">
        <v>2</v>
      </c>
      <c r="B56" s="92">
        <v>2</v>
      </c>
      <c r="C56" s="93">
        <v>1</v>
      </c>
      <c r="D56" s="93">
        <v>1</v>
      </c>
      <c r="E56" s="93">
        <v>1</v>
      </c>
      <c r="F56" s="94">
        <v>15</v>
      </c>
      <c r="G56" s="73" t="s">
        <v>59</v>
      </c>
      <c r="H56" s="61">
        <v>25</v>
      </c>
      <c r="I56" s="151">
        <v>700</v>
      </c>
      <c r="J56" s="150">
        <v>400</v>
      </c>
      <c r="K56" s="150">
        <v>0</v>
      </c>
      <c r="L56" s="150">
        <v>0</v>
      </c>
      <c r="M56" s="9"/>
      <c r="Q56" s="75"/>
      <c r="R56" s="9"/>
    </row>
    <row r="57" spans="1:18" ht="15.75" customHeight="1">
      <c r="A57" s="91">
        <v>2</v>
      </c>
      <c r="B57" s="92">
        <v>2</v>
      </c>
      <c r="C57" s="93">
        <v>1</v>
      </c>
      <c r="D57" s="93">
        <v>1</v>
      </c>
      <c r="E57" s="93">
        <v>1</v>
      </c>
      <c r="F57" s="94">
        <v>16</v>
      </c>
      <c r="G57" s="73" t="s">
        <v>60</v>
      </c>
      <c r="H57" s="61">
        <v>26</v>
      </c>
      <c r="I57" s="151">
        <v>4400</v>
      </c>
      <c r="J57" s="150">
        <v>1100</v>
      </c>
      <c r="K57" s="150">
        <v>417.9</v>
      </c>
      <c r="L57" s="150">
        <v>417.9</v>
      </c>
      <c r="M57" s="9"/>
      <c r="Q57" s="75"/>
      <c r="R57" s="9"/>
    </row>
    <row r="58" spans="1:18" ht="27.75" hidden="1" customHeight="1">
      <c r="A58" s="91">
        <v>2</v>
      </c>
      <c r="B58" s="92">
        <v>2</v>
      </c>
      <c r="C58" s="93">
        <v>1</v>
      </c>
      <c r="D58" s="93">
        <v>1</v>
      </c>
      <c r="E58" s="93">
        <v>1</v>
      </c>
      <c r="F58" s="94">
        <v>17</v>
      </c>
      <c r="G58" s="73" t="s">
        <v>61</v>
      </c>
      <c r="H58" s="61">
        <v>27</v>
      </c>
      <c r="I58" s="151">
        <v>0</v>
      </c>
      <c r="J58" s="151">
        <v>0</v>
      </c>
      <c r="K58" s="151">
        <v>0</v>
      </c>
      <c r="L58" s="151">
        <v>0</v>
      </c>
      <c r="M58" s="9"/>
      <c r="Q58" s="75"/>
      <c r="R58" s="9"/>
    </row>
    <row r="59" spans="1:18" ht="14.25" customHeight="1">
      <c r="A59" s="91">
        <v>2</v>
      </c>
      <c r="B59" s="92">
        <v>2</v>
      </c>
      <c r="C59" s="93">
        <v>1</v>
      </c>
      <c r="D59" s="93">
        <v>1</v>
      </c>
      <c r="E59" s="93">
        <v>1</v>
      </c>
      <c r="F59" s="94">
        <v>20</v>
      </c>
      <c r="G59" s="73" t="s">
        <v>62</v>
      </c>
      <c r="H59" s="61">
        <v>28</v>
      </c>
      <c r="I59" s="151">
        <v>24900</v>
      </c>
      <c r="J59" s="150">
        <v>13000</v>
      </c>
      <c r="K59" s="150">
        <v>12669.62</v>
      </c>
      <c r="L59" s="150">
        <v>12669.62</v>
      </c>
      <c r="M59" s="9"/>
      <c r="Q59" s="75"/>
      <c r="R59" s="9"/>
    </row>
    <row r="60" spans="1:18" ht="27.75" customHeight="1">
      <c r="A60" s="91">
        <v>2</v>
      </c>
      <c r="B60" s="92">
        <v>2</v>
      </c>
      <c r="C60" s="93">
        <v>1</v>
      </c>
      <c r="D60" s="93">
        <v>1</v>
      </c>
      <c r="E60" s="93">
        <v>1</v>
      </c>
      <c r="F60" s="94">
        <v>21</v>
      </c>
      <c r="G60" s="73" t="s">
        <v>63</v>
      </c>
      <c r="H60" s="61">
        <v>29</v>
      </c>
      <c r="I60" s="151">
        <v>3100</v>
      </c>
      <c r="J60" s="150">
        <v>800</v>
      </c>
      <c r="K60" s="150">
        <v>352.58</v>
      </c>
      <c r="L60" s="150">
        <v>352.58</v>
      </c>
      <c r="M60" s="9"/>
      <c r="Q60" s="75"/>
      <c r="R60" s="9"/>
    </row>
    <row r="61" spans="1:18" ht="12" customHeight="1">
      <c r="A61" s="91">
        <v>2</v>
      </c>
      <c r="B61" s="92">
        <v>2</v>
      </c>
      <c r="C61" s="93">
        <v>1</v>
      </c>
      <c r="D61" s="93">
        <v>1</v>
      </c>
      <c r="E61" s="93">
        <v>1</v>
      </c>
      <c r="F61" s="94">
        <v>22</v>
      </c>
      <c r="G61" s="73" t="s">
        <v>64</v>
      </c>
      <c r="H61" s="61">
        <v>30</v>
      </c>
      <c r="I61" s="151">
        <v>500</v>
      </c>
      <c r="J61" s="150">
        <v>200</v>
      </c>
      <c r="K61" s="150">
        <v>0</v>
      </c>
      <c r="L61" s="150">
        <v>0</v>
      </c>
      <c r="M61" s="9"/>
      <c r="Q61" s="75"/>
      <c r="R61" s="9"/>
    </row>
    <row r="62" spans="1:18" ht="12" hidden="1" customHeight="1">
      <c r="A62" s="91">
        <v>2</v>
      </c>
      <c r="B62" s="92">
        <v>2</v>
      </c>
      <c r="C62" s="93">
        <v>1</v>
      </c>
      <c r="D62" s="93">
        <v>1</v>
      </c>
      <c r="E62" s="93">
        <v>1</v>
      </c>
      <c r="F62" s="94">
        <v>23</v>
      </c>
      <c r="G62" s="73" t="s">
        <v>65</v>
      </c>
      <c r="H62" s="61">
        <v>31</v>
      </c>
      <c r="I62" s="151">
        <v>0</v>
      </c>
      <c r="J62" s="150">
        <v>0</v>
      </c>
      <c r="K62" s="150">
        <v>0</v>
      </c>
      <c r="L62" s="150">
        <v>0</v>
      </c>
      <c r="M62" s="9"/>
      <c r="Q62" s="75"/>
      <c r="R62" s="9"/>
    </row>
    <row r="63" spans="1:18" ht="15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30</v>
      </c>
      <c r="G63" s="73" t="s">
        <v>66</v>
      </c>
      <c r="H63" s="61">
        <v>32</v>
      </c>
      <c r="I63" s="151">
        <v>38400</v>
      </c>
      <c r="J63" s="150">
        <v>9800</v>
      </c>
      <c r="K63" s="150">
        <v>4097.12</v>
      </c>
      <c r="L63" s="150">
        <v>4097.12</v>
      </c>
      <c r="M63" s="9"/>
      <c r="Q63" s="75"/>
      <c r="R63" s="9"/>
    </row>
    <row r="64" spans="1:18" ht="14.25" hidden="1" customHeight="1">
      <c r="A64" s="95">
        <v>2</v>
      </c>
      <c r="B64" s="96">
        <v>3</v>
      </c>
      <c r="C64" s="63"/>
      <c r="D64" s="64"/>
      <c r="E64" s="64"/>
      <c r="F64" s="67"/>
      <c r="G64" s="97" t="s">
        <v>67</v>
      </c>
      <c r="H64" s="61">
        <v>33</v>
      </c>
      <c r="I64" s="158">
        <f>I65</f>
        <v>0</v>
      </c>
      <c r="J64" s="158">
        <f>J65</f>
        <v>0</v>
      </c>
      <c r="K64" s="158">
        <f>K65</f>
        <v>0</v>
      </c>
      <c r="L64" s="158">
        <f>L65</f>
        <v>0</v>
      </c>
      <c r="M64" s="9"/>
    </row>
    <row r="65" spans="1:18" ht="13.5" hidden="1" customHeight="1">
      <c r="A65" s="91">
        <v>2</v>
      </c>
      <c r="B65" s="92">
        <v>3</v>
      </c>
      <c r="C65" s="93">
        <v>1</v>
      </c>
      <c r="D65" s="93"/>
      <c r="E65" s="93"/>
      <c r="F65" s="94"/>
      <c r="G65" s="73" t="s">
        <v>68</v>
      </c>
      <c r="H65" s="61">
        <v>34</v>
      </c>
      <c r="I65" s="147">
        <f>SUM(I66+I71+I76)</f>
        <v>0</v>
      </c>
      <c r="J65" s="174">
        <f>SUM(J66+J71+J76)</f>
        <v>0</v>
      </c>
      <c r="K65" s="148">
        <f>SUM(K66+K71+K76)</f>
        <v>0</v>
      </c>
      <c r="L65" s="147">
        <f>SUM(L66+L71+L76)</f>
        <v>0</v>
      </c>
      <c r="M65" s="9"/>
      <c r="Q65" s="9"/>
      <c r="R65" s="75"/>
    </row>
    <row r="66" spans="1:18" ht="15" hidden="1" customHeight="1">
      <c r="A66" s="91">
        <v>2</v>
      </c>
      <c r="B66" s="92">
        <v>3</v>
      </c>
      <c r="C66" s="93">
        <v>1</v>
      </c>
      <c r="D66" s="93">
        <v>1</v>
      </c>
      <c r="E66" s="93"/>
      <c r="F66" s="94"/>
      <c r="G66" s="73" t="s">
        <v>69</v>
      </c>
      <c r="H66" s="61">
        <v>35</v>
      </c>
      <c r="I66" s="147">
        <f>I67</f>
        <v>0</v>
      </c>
      <c r="J66" s="174">
        <f>J67</f>
        <v>0</v>
      </c>
      <c r="K66" s="148">
        <f>K67</f>
        <v>0</v>
      </c>
      <c r="L66" s="147">
        <f>L67</f>
        <v>0</v>
      </c>
      <c r="M66" s="9"/>
      <c r="Q66" s="75"/>
      <c r="R66" s="9"/>
    </row>
    <row r="67" spans="1:18" ht="13.5" hidden="1" customHeight="1">
      <c r="A67" s="91">
        <v>2</v>
      </c>
      <c r="B67" s="92">
        <v>3</v>
      </c>
      <c r="C67" s="93">
        <v>1</v>
      </c>
      <c r="D67" s="93">
        <v>1</v>
      </c>
      <c r="E67" s="93">
        <v>1</v>
      </c>
      <c r="F67" s="94"/>
      <c r="G67" s="73" t="s">
        <v>69</v>
      </c>
      <c r="H67" s="61">
        <v>36</v>
      </c>
      <c r="I67" s="147">
        <f>SUM(I68:I70)</f>
        <v>0</v>
      </c>
      <c r="J67" s="174">
        <f>SUM(J68:J70)</f>
        <v>0</v>
      </c>
      <c r="K67" s="148">
        <f>SUM(K68:K70)</f>
        <v>0</v>
      </c>
      <c r="L67" s="147">
        <f>SUM(L68:L70)</f>
        <v>0</v>
      </c>
      <c r="M67" s="9"/>
      <c r="Q67" s="75"/>
      <c r="R67" s="9"/>
    </row>
    <row r="68" spans="1:18" s="98" customFormat="1" ht="25.5" hidden="1" customHeight="1">
      <c r="A68" s="91">
        <v>2</v>
      </c>
      <c r="B68" s="92">
        <v>3</v>
      </c>
      <c r="C68" s="93">
        <v>1</v>
      </c>
      <c r="D68" s="93">
        <v>1</v>
      </c>
      <c r="E68" s="93">
        <v>1</v>
      </c>
      <c r="F68" s="94">
        <v>1</v>
      </c>
      <c r="G68" s="73" t="s">
        <v>70</v>
      </c>
      <c r="H68" s="61">
        <v>37</v>
      </c>
      <c r="I68" s="151">
        <v>0</v>
      </c>
      <c r="J68" s="151">
        <v>0</v>
      </c>
      <c r="K68" s="151">
        <v>0</v>
      </c>
      <c r="L68" s="151">
        <v>0</v>
      </c>
      <c r="Q68" s="75"/>
      <c r="R68" s="9"/>
    </row>
    <row r="69" spans="1:18" ht="19.5" hidden="1" customHeight="1">
      <c r="A69" s="91">
        <v>2</v>
      </c>
      <c r="B69" s="66">
        <v>3</v>
      </c>
      <c r="C69" s="64">
        <v>1</v>
      </c>
      <c r="D69" s="64">
        <v>1</v>
      </c>
      <c r="E69" s="64">
        <v>1</v>
      </c>
      <c r="F69" s="67">
        <v>2</v>
      </c>
      <c r="G69" s="78" t="s">
        <v>71</v>
      </c>
      <c r="H69" s="61">
        <v>38</v>
      </c>
      <c r="I69" s="149">
        <v>0</v>
      </c>
      <c r="J69" s="149">
        <v>0</v>
      </c>
      <c r="K69" s="149">
        <v>0</v>
      </c>
      <c r="L69" s="149">
        <v>0</v>
      </c>
      <c r="M69" s="9"/>
      <c r="Q69" s="75"/>
      <c r="R69" s="9"/>
    </row>
    <row r="70" spans="1:18" ht="16.5" hidden="1" customHeight="1">
      <c r="A70" s="92">
        <v>2</v>
      </c>
      <c r="B70" s="93">
        <v>3</v>
      </c>
      <c r="C70" s="93">
        <v>1</v>
      </c>
      <c r="D70" s="93">
        <v>1</v>
      </c>
      <c r="E70" s="93">
        <v>1</v>
      </c>
      <c r="F70" s="94">
        <v>3</v>
      </c>
      <c r="G70" s="73" t="s">
        <v>72</v>
      </c>
      <c r="H70" s="61">
        <v>39</v>
      </c>
      <c r="I70" s="151">
        <v>0</v>
      </c>
      <c r="J70" s="151">
        <v>0</v>
      </c>
      <c r="K70" s="151">
        <v>0</v>
      </c>
      <c r="L70" s="151">
        <v>0</v>
      </c>
      <c r="M70" s="9"/>
      <c r="Q70" s="75"/>
      <c r="R70" s="9"/>
    </row>
    <row r="71" spans="1:18" ht="29.25" hidden="1" customHeight="1">
      <c r="A71" s="66">
        <v>2</v>
      </c>
      <c r="B71" s="64">
        <v>3</v>
      </c>
      <c r="C71" s="64">
        <v>1</v>
      </c>
      <c r="D71" s="64">
        <v>2</v>
      </c>
      <c r="E71" s="64"/>
      <c r="F71" s="67"/>
      <c r="G71" s="78" t="s">
        <v>73</v>
      </c>
      <c r="H71" s="61">
        <v>40</v>
      </c>
      <c r="I71" s="158">
        <f>I72</f>
        <v>0</v>
      </c>
      <c r="J71" s="160">
        <f>J72</f>
        <v>0</v>
      </c>
      <c r="K71" s="161">
        <f>K72</f>
        <v>0</v>
      </c>
      <c r="L71" s="161">
        <f>L72</f>
        <v>0</v>
      </c>
      <c r="M71" s="9"/>
      <c r="Q71" s="75"/>
      <c r="R71" s="9"/>
    </row>
    <row r="72" spans="1:18" ht="27" hidden="1" customHeight="1">
      <c r="A72" s="107">
        <v>2</v>
      </c>
      <c r="B72" s="108">
        <v>3</v>
      </c>
      <c r="C72" s="108">
        <v>1</v>
      </c>
      <c r="D72" s="108">
        <v>2</v>
      </c>
      <c r="E72" s="108">
        <v>1</v>
      </c>
      <c r="F72" s="120"/>
      <c r="G72" s="78" t="s">
        <v>73</v>
      </c>
      <c r="H72" s="61">
        <v>41</v>
      </c>
      <c r="I72" s="154">
        <f>SUM(I73:I75)</f>
        <v>0</v>
      </c>
      <c r="J72" s="162">
        <f>SUM(J73:J75)</f>
        <v>0</v>
      </c>
      <c r="K72" s="163">
        <f>SUM(K73:K75)</f>
        <v>0</v>
      </c>
      <c r="L72" s="148">
        <f>SUM(L73:L75)</f>
        <v>0</v>
      </c>
      <c r="M72" s="9"/>
      <c r="Q72" s="75"/>
      <c r="R72" s="9"/>
    </row>
    <row r="73" spans="1:18" s="98" customFormat="1" ht="27" hidden="1" customHeight="1">
      <c r="A73" s="92">
        <v>2</v>
      </c>
      <c r="B73" s="93">
        <v>3</v>
      </c>
      <c r="C73" s="93">
        <v>1</v>
      </c>
      <c r="D73" s="93">
        <v>2</v>
      </c>
      <c r="E73" s="93">
        <v>1</v>
      </c>
      <c r="F73" s="94">
        <v>1</v>
      </c>
      <c r="G73" s="91" t="s">
        <v>70</v>
      </c>
      <c r="H73" s="61">
        <v>42</v>
      </c>
      <c r="I73" s="151">
        <v>0</v>
      </c>
      <c r="J73" s="151">
        <v>0</v>
      </c>
      <c r="K73" s="151">
        <v>0</v>
      </c>
      <c r="L73" s="151">
        <v>0</v>
      </c>
      <c r="Q73" s="75"/>
      <c r="R73" s="9"/>
    </row>
    <row r="74" spans="1:18" ht="16.5" hidden="1" customHeight="1">
      <c r="A74" s="92">
        <v>2</v>
      </c>
      <c r="B74" s="93">
        <v>3</v>
      </c>
      <c r="C74" s="93">
        <v>1</v>
      </c>
      <c r="D74" s="93">
        <v>2</v>
      </c>
      <c r="E74" s="93">
        <v>1</v>
      </c>
      <c r="F74" s="94">
        <v>2</v>
      </c>
      <c r="G74" s="91" t="s">
        <v>71</v>
      </c>
      <c r="H74" s="61">
        <v>43</v>
      </c>
      <c r="I74" s="151">
        <v>0</v>
      </c>
      <c r="J74" s="151">
        <v>0</v>
      </c>
      <c r="K74" s="151">
        <v>0</v>
      </c>
      <c r="L74" s="151">
        <v>0</v>
      </c>
      <c r="M74" s="9"/>
      <c r="Q74" s="75"/>
      <c r="R74" s="9"/>
    </row>
    <row r="75" spans="1:18" ht="15" hidden="1" customHeight="1">
      <c r="A75" s="92">
        <v>2</v>
      </c>
      <c r="B75" s="93">
        <v>3</v>
      </c>
      <c r="C75" s="93">
        <v>1</v>
      </c>
      <c r="D75" s="93">
        <v>2</v>
      </c>
      <c r="E75" s="93">
        <v>1</v>
      </c>
      <c r="F75" s="94">
        <v>3</v>
      </c>
      <c r="G75" s="91" t="s">
        <v>72</v>
      </c>
      <c r="H75" s="61">
        <v>44</v>
      </c>
      <c r="I75" s="151">
        <v>0</v>
      </c>
      <c r="J75" s="151">
        <v>0</v>
      </c>
      <c r="K75" s="151">
        <v>0</v>
      </c>
      <c r="L75" s="151">
        <v>0</v>
      </c>
      <c r="M75" s="9"/>
      <c r="Q75" s="75"/>
      <c r="R75" s="9"/>
    </row>
    <row r="76" spans="1:18" ht="27.75" hidden="1" customHeight="1">
      <c r="A76" s="92">
        <v>2</v>
      </c>
      <c r="B76" s="93">
        <v>3</v>
      </c>
      <c r="C76" s="93">
        <v>1</v>
      </c>
      <c r="D76" s="93">
        <v>3</v>
      </c>
      <c r="E76" s="93"/>
      <c r="F76" s="94"/>
      <c r="G76" s="91" t="s">
        <v>74</v>
      </c>
      <c r="H76" s="61">
        <v>45</v>
      </c>
      <c r="I76" s="147">
        <f>I77</f>
        <v>0</v>
      </c>
      <c r="J76" s="174">
        <f>J77</f>
        <v>0</v>
      </c>
      <c r="K76" s="148">
        <f>K77</f>
        <v>0</v>
      </c>
      <c r="L76" s="148">
        <f>L77</f>
        <v>0</v>
      </c>
      <c r="M76" s="9"/>
      <c r="Q76" s="75"/>
      <c r="R76" s="9"/>
    </row>
    <row r="77" spans="1:18" ht="26.25" hidden="1" customHeight="1">
      <c r="A77" s="92">
        <v>2</v>
      </c>
      <c r="B77" s="93">
        <v>3</v>
      </c>
      <c r="C77" s="93">
        <v>1</v>
      </c>
      <c r="D77" s="93">
        <v>3</v>
      </c>
      <c r="E77" s="93">
        <v>1</v>
      </c>
      <c r="F77" s="94"/>
      <c r="G77" s="91" t="s">
        <v>75</v>
      </c>
      <c r="H77" s="61">
        <v>46</v>
      </c>
      <c r="I77" s="147">
        <f>SUM(I78:I80)</f>
        <v>0</v>
      </c>
      <c r="J77" s="174">
        <f>SUM(J78:J80)</f>
        <v>0</v>
      </c>
      <c r="K77" s="148">
        <f>SUM(K78:K80)</f>
        <v>0</v>
      </c>
      <c r="L77" s="148">
        <f>SUM(L78:L80)</f>
        <v>0</v>
      </c>
      <c r="M77" s="9"/>
      <c r="Q77" s="75"/>
      <c r="R77" s="9"/>
    </row>
    <row r="78" spans="1:18" ht="15" hidden="1" customHeight="1">
      <c r="A78" s="66">
        <v>2</v>
      </c>
      <c r="B78" s="64">
        <v>3</v>
      </c>
      <c r="C78" s="64">
        <v>1</v>
      </c>
      <c r="D78" s="64">
        <v>3</v>
      </c>
      <c r="E78" s="64">
        <v>1</v>
      </c>
      <c r="F78" s="67">
        <v>1</v>
      </c>
      <c r="G78" s="99" t="s">
        <v>76</v>
      </c>
      <c r="H78" s="61">
        <v>47</v>
      </c>
      <c r="I78" s="149">
        <v>0</v>
      </c>
      <c r="J78" s="149">
        <v>0</v>
      </c>
      <c r="K78" s="149">
        <v>0</v>
      </c>
      <c r="L78" s="149">
        <v>0</v>
      </c>
      <c r="M78" s="9"/>
      <c r="Q78" s="75"/>
      <c r="R78" s="9"/>
    </row>
    <row r="79" spans="1:18" ht="16.5" hidden="1" customHeight="1">
      <c r="A79" s="92">
        <v>2</v>
      </c>
      <c r="B79" s="93">
        <v>3</v>
      </c>
      <c r="C79" s="93">
        <v>1</v>
      </c>
      <c r="D79" s="93">
        <v>3</v>
      </c>
      <c r="E79" s="93">
        <v>1</v>
      </c>
      <c r="F79" s="94">
        <v>2</v>
      </c>
      <c r="G79" s="91" t="s">
        <v>77</v>
      </c>
      <c r="H79" s="61">
        <v>48</v>
      </c>
      <c r="I79" s="151">
        <v>0</v>
      </c>
      <c r="J79" s="151">
        <v>0</v>
      </c>
      <c r="K79" s="151">
        <v>0</v>
      </c>
      <c r="L79" s="151">
        <v>0</v>
      </c>
      <c r="M79" s="9"/>
      <c r="Q79" s="75"/>
      <c r="R79" s="9"/>
    </row>
    <row r="80" spans="1:18" ht="17.25" hidden="1" customHeight="1">
      <c r="A80" s="66">
        <v>2</v>
      </c>
      <c r="B80" s="64">
        <v>3</v>
      </c>
      <c r="C80" s="64">
        <v>1</v>
      </c>
      <c r="D80" s="64">
        <v>3</v>
      </c>
      <c r="E80" s="64">
        <v>1</v>
      </c>
      <c r="F80" s="67">
        <v>3</v>
      </c>
      <c r="G80" s="99" t="s">
        <v>78</v>
      </c>
      <c r="H80" s="61">
        <v>49</v>
      </c>
      <c r="I80" s="149">
        <v>0</v>
      </c>
      <c r="J80" s="149">
        <v>0</v>
      </c>
      <c r="K80" s="149">
        <v>0</v>
      </c>
      <c r="L80" s="149">
        <v>0</v>
      </c>
      <c r="M80" s="9"/>
      <c r="Q80" s="75"/>
      <c r="R80" s="9"/>
    </row>
    <row r="81" spans="1:13" ht="12.75" hidden="1" customHeight="1">
      <c r="A81" s="66">
        <v>2</v>
      </c>
      <c r="B81" s="64">
        <v>3</v>
      </c>
      <c r="C81" s="64">
        <v>2</v>
      </c>
      <c r="D81" s="64"/>
      <c r="E81" s="64"/>
      <c r="F81" s="67"/>
      <c r="G81" s="99" t="s">
        <v>79</v>
      </c>
      <c r="H81" s="61">
        <v>50</v>
      </c>
      <c r="I81" s="147">
        <f t="shared" ref="I81:L82" si="3">I82</f>
        <v>0</v>
      </c>
      <c r="J81" s="147">
        <f t="shared" si="3"/>
        <v>0</v>
      </c>
      <c r="K81" s="147">
        <f t="shared" si="3"/>
        <v>0</v>
      </c>
      <c r="L81" s="147">
        <f t="shared" si="3"/>
        <v>0</v>
      </c>
      <c r="M81" s="9"/>
    </row>
    <row r="82" spans="1:13" ht="12" hidden="1" customHeight="1">
      <c r="A82" s="66">
        <v>2</v>
      </c>
      <c r="B82" s="64">
        <v>3</v>
      </c>
      <c r="C82" s="64">
        <v>2</v>
      </c>
      <c r="D82" s="64">
        <v>1</v>
      </c>
      <c r="E82" s="64"/>
      <c r="F82" s="67"/>
      <c r="G82" s="99" t="s">
        <v>79</v>
      </c>
      <c r="H82" s="61">
        <v>51</v>
      </c>
      <c r="I82" s="147">
        <f t="shared" si="3"/>
        <v>0</v>
      </c>
      <c r="J82" s="147">
        <f t="shared" si="3"/>
        <v>0</v>
      </c>
      <c r="K82" s="147">
        <f t="shared" si="3"/>
        <v>0</v>
      </c>
      <c r="L82" s="147">
        <f t="shared" si="3"/>
        <v>0</v>
      </c>
      <c r="M82" s="9"/>
    </row>
    <row r="83" spans="1:13" ht="15.75" hidden="1" customHeight="1">
      <c r="A83" s="66">
        <v>2</v>
      </c>
      <c r="B83" s="64">
        <v>3</v>
      </c>
      <c r="C83" s="64">
        <v>2</v>
      </c>
      <c r="D83" s="64">
        <v>1</v>
      </c>
      <c r="E83" s="64">
        <v>1</v>
      </c>
      <c r="F83" s="67"/>
      <c r="G83" s="99" t="s">
        <v>79</v>
      </c>
      <c r="H83" s="61">
        <v>52</v>
      </c>
      <c r="I83" s="147">
        <f>SUM(I84)</f>
        <v>0</v>
      </c>
      <c r="J83" s="147">
        <f>SUM(J84)</f>
        <v>0</v>
      </c>
      <c r="K83" s="147">
        <f>SUM(K84)</f>
        <v>0</v>
      </c>
      <c r="L83" s="147">
        <f>SUM(L84)</f>
        <v>0</v>
      </c>
      <c r="M83" s="9"/>
    </row>
    <row r="84" spans="1:13" ht="13.5" hidden="1" customHeight="1">
      <c r="A84" s="66">
        <v>2</v>
      </c>
      <c r="B84" s="64">
        <v>3</v>
      </c>
      <c r="C84" s="64">
        <v>2</v>
      </c>
      <c r="D84" s="64">
        <v>1</v>
      </c>
      <c r="E84" s="64">
        <v>1</v>
      </c>
      <c r="F84" s="67">
        <v>1</v>
      </c>
      <c r="G84" s="99" t="s">
        <v>79</v>
      </c>
      <c r="H84" s="61">
        <v>53</v>
      </c>
      <c r="I84" s="151">
        <v>0</v>
      </c>
      <c r="J84" s="151">
        <v>0</v>
      </c>
      <c r="K84" s="151">
        <v>0</v>
      </c>
      <c r="L84" s="151">
        <v>0</v>
      </c>
      <c r="M84" s="9"/>
    </row>
    <row r="85" spans="1:13" ht="16.5" hidden="1" customHeight="1">
      <c r="A85" s="57">
        <v>2</v>
      </c>
      <c r="B85" s="58">
        <v>4</v>
      </c>
      <c r="C85" s="58"/>
      <c r="D85" s="58"/>
      <c r="E85" s="58"/>
      <c r="F85" s="60"/>
      <c r="G85" s="100" t="s">
        <v>80</v>
      </c>
      <c r="H85" s="61">
        <v>54</v>
      </c>
      <c r="I85" s="147">
        <f t="shared" ref="I85:L87" si="4">I86</f>
        <v>0</v>
      </c>
      <c r="J85" s="174">
        <f t="shared" si="4"/>
        <v>0</v>
      </c>
      <c r="K85" s="148">
        <f t="shared" si="4"/>
        <v>0</v>
      </c>
      <c r="L85" s="148">
        <f t="shared" si="4"/>
        <v>0</v>
      </c>
      <c r="M85" s="9"/>
    </row>
    <row r="86" spans="1:13" ht="15.75" hidden="1" customHeight="1">
      <c r="A86" s="92">
        <v>2</v>
      </c>
      <c r="B86" s="93">
        <v>4</v>
      </c>
      <c r="C86" s="93">
        <v>1</v>
      </c>
      <c r="D86" s="93"/>
      <c r="E86" s="93"/>
      <c r="F86" s="94"/>
      <c r="G86" s="91" t="s">
        <v>81</v>
      </c>
      <c r="H86" s="61">
        <v>55</v>
      </c>
      <c r="I86" s="147">
        <f t="shared" si="4"/>
        <v>0</v>
      </c>
      <c r="J86" s="174">
        <f t="shared" si="4"/>
        <v>0</v>
      </c>
      <c r="K86" s="148">
        <f t="shared" si="4"/>
        <v>0</v>
      </c>
      <c r="L86" s="148">
        <f t="shared" si="4"/>
        <v>0</v>
      </c>
      <c r="M86" s="9"/>
    </row>
    <row r="87" spans="1:13" ht="17.25" hidden="1" customHeight="1">
      <c r="A87" s="92">
        <v>2</v>
      </c>
      <c r="B87" s="93">
        <v>4</v>
      </c>
      <c r="C87" s="93">
        <v>1</v>
      </c>
      <c r="D87" s="93">
        <v>1</v>
      </c>
      <c r="E87" s="93"/>
      <c r="F87" s="94"/>
      <c r="G87" s="91" t="s">
        <v>81</v>
      </c>
      <c r="H87" s="61">
        <v>56</v>
      </c>
      <c r="I87" s="147">
        <f t="shared" si="4"/>
        <v>0</v>
      </c>
      <c r="J87" s="174">
        <f t="shared" si="4"/>
        <v>0</v>
      </c>
      <c r="K87" s="148">
        <f t="shared" si="4"/>
        <v>0</v>
      </c>
      <c r="L87" s="148">
        <f t="shared" si="4"/>
        <v>0</v>
      </c>
      <c r="M87" s="9"/>
    </row>
    <row r="88" spans="1:13" ht="18" hidden="1" customHeight="1">
      <c r="A88" s="92">
        <v>2</v>
      </c>
      <c r="B88" s="93">
        <v>4</v>
      </c>
      <c r="C88" s="93">
        <v>1</v>
      </c>
      <c r="D88" s="93">
        <v>1</v>
      </c>
      <c r="E88" s="93">
        <v>1</v>
      </c>
      <c r="F88" s="94"/>
      <c r="G88" s="91" t="s">
        <v>81</v>
      </c>
      <c r="H88" s="61">
        <v>57</v>
      </c>
      <c r="I88" s="147">
        <f>SUM(I89:I91)</f>
        <v>0</v>
      </c>
      <c r="J88" s="174">
        <f>SUM(J89:J91)</f>
        <v>0</v>
      </c>
      <c r="K88" s="148">
        <f>SUM(K89:K91)</f>
        <v>0</v>
      </c>
      <c r="L88" s="148">
        <f>SUM(L89:L91)</f>
        <v>0</v>
      </c>
      <c r="M88" s="9"/>
    </row>
    <row r="89" spans="1:13" ht="14.25" hidden="1" customHeight="1">
      <c r="A89" s="92">
        <v>2</v>
      </c>
      <c r="B89" s="93">
        <v>4</v>
      </c>
      <c r="C89" s="93">
        <v>1</v>
      </c>
      <c r="D89" s="93">
        <v>1</v>
      </c>
      <c r="E89" s="93">
        <v>1</v>
      </c>
      <c r="F89" s="94">
        <v>1</v>
      </c>
      <c r="G89" s="91" t="s">
        <v>82</v>
      </c>
      <c r="H89" s="61">
        <v>58</v>
      </c>
      <c r="I89" s="151">
        <v>0</v>
      </c>
      <c r="J89" s="151">
        <v>0</v>
      </c>
      <c r="K89" s="151">
        <v>0</v>
      </c>
      <c r="L89" s="151">
        <v>0</v>
      </c>
      <c r="M89" s="9"/>
    </row>
    <row r="90" spans="1:13" ht="13.5" hidden="1" customHeight="1">
      <c r="A90" s="92">
        <v>2</v>
      </c>
      <c r="B90" s="92">
        <v>4</v>
      </c>
      <c r="C90" s="92">
        <v>1</v>
      </c>
      <c r="D90" s="93">
        <v>1</v>
      </c>
      <c r="E90" s="93">
        <v>1</v>
      </c>
      <c r="F90" s="101">
        <v>2</v>
      </c>
      <c r="G90" s="73" t="s">
        <v>83</v>
      </c>
      <c r="H90" s="61">
        <v>59</v>
      </c>
      <c r="I90" s="151">
        <v>0</v>
      </c>
      <c r="J90" s="151">
        <v>0</v>
      </c>
      <c r="K90" s="151">
        <v>0</v>
      </c>
      <c r="L90" s="151">
        <v>0</v>
      </c>
      <c r="M90" s="9"/>
    </row>
    <row r="91" spans="1:13" hidden="1">
      <c r="A91" s="92">
        <v>2</v>
      </c>
      <c r="B91" s="93">
        <v>4</v>
      </c>
      <c r="C91" s="92">
        <v>1</v>
      </c>
      <c r="D91" s="93">
        <v>1</v>
      </c>
      <c r="E91" s="93">
        <v>1</v>
      </c>
      <c r="F91" s="101">
        <v>3</v>
      </c>
      <c r="G91" s="73" t="s">
        <v>84</v>
      </c>
      <c r="H91" s="61">
        <v>60</v>
      </c>
      <c r="I91" s="151">
        <v>0</v>
      </c>
      <c r="J91" s="151">
        <v>0</v>
      </c>
      <c r="K91" s="151">
        <v>0</v>
      </c>
      <c r="L91" s="151">
        <v>0</v>
      </c>
    </row>
    <row r="92" spans="1:13" hidden="1">
      <c r="A92" s="57">
        <v>2</v>
      </c>
      <c r="B92" s="58">
        <v>5</v>
      </c>
      <c r="C92" s="57"/>
      <c r="D92" s="58"/>
      <c r="E92" s="58"/>
      <c r="F92" s="102"/>
      <c r="G92" s="59" t="s">
        <v>85</v>
      </c>
      <c r="H92" s="61">
        <v>61</v>
      </c>
      <c r="I92" s="147">
        <f>SUM(I93+I98+I103)</f>
        <v>0</v>
      </c>
      <c r="J92" s="174">
        <f>SUM(J93+J98+J103)</f>
        <v>0</v>
      </c>
      <c r="K92" s="148">
        <f>SUM(K93+K98+K103)</f>
        <v>0</v>
      </c>
      <c r="L92" s="148">
        <f>SUM(L93+L98+L103)</f>
        <v>0</v>
      </c>
    </row>
    <row r="93" spans="1:13" hidden="1">
      <c r="A93" s="66">
        <v>2</v>
      </c>
      <c r="B93" s="64">
        <v>5</v>
      </c>
      <c r="C93" s="66">
        <v>1</v>
      </c>
      <c r="D93" s="64"/>
      <c r="E93" s="64"/>
      <c r="F93" s="103"/>
      <c r="G93" s="78" t="s">
        <v>86</v>
      </c>
      <c r="H93" s="61">
        <v>62</v>
      </c>
      <c r="I93" s="158">
        <f t="shared" ref="I93:L94" si="5">I94</f>
        <v>0</v>
      </c>
      <c r="J93" s="160">
        <f t="shared" si="5"/>
        <v>0</v>
      </c>
      <c r="K93" s="161">
        <f t="shared" si="5"/>
        <v>0</v>
      </c>
      <c r="L93" s="161">
        <f t="shared" si="5"/>
        <v>0</v>
      </c>
    </row>
    <row r="94" spans="1:13" hidden="1">
      <c r="A94" s="92">
        <v>2</v>
      </c>
      <c r="B94" s="93">
        <v>5</v>
      </c>
      <c r="C94" s="92">
        <v>1</v>
      </c>
      <c r="D94" s="93">
        <v>1</v>
      </c>
      <c r="E94" s="93"/>
      <c r="F94" s="101"/>
      <c r="G94" s="73" t="s">
        <v>86</v>
      </c>
      <c r="H94" s="61">
        <v>63</v>
      </c>
      <c r="I94" s="147">
        <f t="shared" si="5"/>
        <v>0</v>
      </c>
      <c r="J94" s="174">
        <f t="shared" si="5"/>
        <v>0</v>
      </c>
      <c r="K94" s="148">
        <f t="shared" si="5"/>
        <v>0</v>
      </c>
      <c r="L94" s="148">
        <f t="shared" si="5"/>
        <v>0</v>
      </c>
    </row>
    <row r="95" spans="1:13" hidden="1">
      <c r="A95" s="92">
        <v>2</v>
      </c>
      <c r="B95" s="93">
        <v>5</v>
      </c>
      <c r="C95" s="92">
        <v>1</v>
      </c>
      <c r="D95" s="93">
        <v>1</v>
      </c>
      <c r="E95" s="93">
        <v>1</v>
      </c>
      <c r="F95" s="101"/>
      <c r="G95" s="73" t="s">
        <v>86</v>
      </c>
      <c r="H95" s="61">
        <v>64</v>
      </c>
      <c r="I95" s="147">
        <f>SUM(I96:I97)</f>
        <v>0</v>
      </c>
      <c r="J95" s="174">
        <f>SUM(J96:J97)</f>
        <v>0</v>
      </c>
      <c r="K95" s="148">
        <f>SUM(K96:K97)</f>
        <v>0</v>
      </c>
      <c r="L95" s="148">
        <f>SUM(L96:L97)</f>
        <v>0</v>
      </c>
    </row>
    <row r="96" spans="1:13" ht="25.5" hidden="1" customHeight="1">
      <c r="A96" s="92">
        <v>2</v>
      </c>
      <c r="B96" s="93">
        <v>5</v>
      </c>
      <c r="C96" s="92">
        <v>1</v>
      </c>
      <c r="D96" s="93">
        <v>1</v>
      </c>
      <c r="E96" s="93">
        <v>1</v>
      </c>
      <c r="F96" s="101">
        <v>1</v>
      </c>
      <c r="G96" s="73" t="s">
        <v>87</v>
      </c>
      <c r="H96" s="61">
        <v>65</v>
      </c>
      <c r="I96" s="151">
        <v>0</v>
      </c>
      <c r="J96" s="151">
        <v>0</v>
      </c>
      <c r="K96" s="151">
        <v>0</v>
      </c>
      <c r="L96" s="151">
        <v>0</v>
      </c>
      <c r="M96" s="9"/>
    </row>
    <row r="97" spans="1:13" ht="15.75" hidden="1" customHeight="1">
      <c r="A97" s="92">
        <v>2</v>
      </c>
      <c r="B97" s="93">
        <v>5</v>
      </c>
      <c r="C97" s="92">
        <v>1</v>
      </c>
      <c r="D97" s="93">
        <v>1</v>
      </c>
      <c r="E97" s="93">
        <v>1</v>
      </c>
      <c r="F97" s="101">
        <v>2</v>
      </c>
      <c r="G97" s="73" t="s">
        <v>88</v>
      </c>
      <c r="H97" s="61">
        <v>66</v>
      </c>
      <c r="I97" s="151">
        <v>0</v>
      </c>
      <c r="J97" s="151">
        <v>0</v>
      </c>
      <c r="K97" s="151">
        <v>0</v>
      </c>
      <c r="L97" s="151">
        <v>0</v>
      </c>
      <c r="M97" s="9"/>
    </row>
    <row r="98" spans="1:13" ht="12" hidden="1" customHeight="1">
      <c r="A98" s="92">
        <v>2</v>
      </c>
      <c r="B98" s="93">
        <v>5</v>
      </c>
      <c r="C98" s="92">
        <v>2</v>
      </c>
      <c r="D98" s="93"/>
      <c r="E98" s="93"/>
      <c r="F98" s="101"/>
      <c r="G98" s="73" t="s">
        <v>89</v>
      </c>
      <c r="H98" s="61">
        <v>67</v>
      </c>
      <c r="I98" s="147">
        <f t="shared" ref="I98:L99" si="6">I99</f>
        <v>0</v>
      </c>
      <c r="J98" s="174">
        <f t="shared" si="6"/>
        <v>0</v>
      </c>
      <c r="K98" s="148">
        <f t="shared" si="6"/>
        <v>0</v>
      </c>
      <c r="L98" s="147">
        <f t="shared" si="6"/>
        <v>0</v>
      </c>
      <c r="M98" s="9"/>
    </row>
    <row r="99" spans="1:13" ht="15.75" hidden="1" customHeight="1">
      <c r="A99" s="91">
        <v>2</v>
      </c>
      <c r="B99" s="92">
        <v>5</v>
      </c>
      <c r="C99" s="93">
        <v>2</v>
      </c>
      <c r="D99" s="73">
        <v>1</v>
      </c>
      <c r="E99" s="92"/>
      <c r="F99" s="101"/>
      <c r="G99" s="73" t="s">
        <v>89</v>
      </c>
      <c r="H99" s="61">
        <v>68</v>
      </c>
      <c r="I99" s="147">
        <f t="shared" si="6"/>
        <v>0</v>
      </c>
      <c r="J99" s="174">
        <f t="shared" si="6"/>
        <v>0</v>
      </c>
      <c r="K99" s="148">
        <f t="shared" si="6"/>
        <v>0</v>
      </c>
      <c r="L99" s="147">
        <f t="shared" si="6"/>
        <v>0</v>
      </c>
      <c r="M99" s="9"/>
    </row>
    <row r="100" spans="1:13" ht="15" hidden="1" customHeight="1">
      <c r="A100" s="91">
        <v>2</v>
      </c>
      <c r="B100" s="92">
        <v>5</v>
      </c>
      <c r="C100" s="93">
        <v>2</v>
      </c>
      <c r="D100" s="73">
        <v>1</v>
      </c>
      <c r="E100" s="92">
        <v>1</v>
      </c>
      <c r="F100" s="101"/>
      <c r="G100" s="73" t="s">
        <v>89</v>
      </c>
      <c r="H100" s="61">
        <v>69</v>
      </c>
      <c r="I100" s="147">
        <f>SUM(I101:I102)</f>
        <v>0</v>
      </c>
      <c r="J100" s="174">
        <f>SUM(J101:J102)</f>
        <v>0</v>
      </c>
      <c r="K100" s="148">
        <f>SUM(K101:K102)</f>
        <v>0</v>
      </c>
      <c r="L100" s="147">
        <f>SUM(L101:L102)</f>
        <v>0</v>
      </c>
      <c r="M100" s="9"/>
    </row>
    <row r="101" spans="1:13" ht="25.5" hidden="1" customHeight="1">
      <c r="A101" s="91">
        <v>2</v>
      </c>
      <c r="B101" s="92">
        <v>5</v>
      </c>
      <c r="C101" s="93">
        <v>2</v>
      </c>
      <c r="D101" s="73">
        <v>1</v>
      </c>
      <c r="E101" s="92">
        <v>1</v>
      </c>
      <c r="F101" s="101">
        <v>1</v>
      </c>
      <c r="G101" s="73" t="s">
        <v>90</v>
      </c>
      <c r="H101" s="61">
        <v>70</v>
      </c>
      <c r="I101" s="151">
        <v>0</v>
      </c>
      <c r="J101" s="151">
        <v>0</v>
      </c>
      <c r="K101" s="151">
        <v>0</v>
      </c>
      <c r="L101" s="151">
        <v>0</v>
      </c>
      <c r="M101" s="9"/>
    </row>
    <row r="102" spans="1:13" ht="25.5" hidden="1" customHeight="1">
      <c r="A102" s="91">
        <v>2</v>
      </c>
      <c r="B102" s="92">
        <v>5</v>
      </c>
      <c r="C102" s="93">
        <v>2</v>
      </c>
      <c r="D102" s="73">
        <v>1</v>
      </c>
      <c r="E102" s="92">
        <v>1</v>
      </c>
      <c r="F102" s="101">
        <v>2</v>
      </c>
      <c r="G102" s="73" t="s">
        <v>91</v>
      </c>
      <c r="H102" s="61">
        <v>71</v>
      </c>
      <c r="I102" s="151">
        <v>0</v>
      </c>
      <c r="J102" s="151">
        <v>0</v>
      </c>
      <c r="K102" s="151">
        <v>0</v>
      </c>
      <c r="L102" s="151">
        <v>0</v>
      </c>
      <c r="M102" s="9"/>
    </row>
    <row r="103" spans="1:13" ht="28.5" hidden="1" customHeight="1">
      <c r="A103" s="91">
        <v>2</v>
      </c>
      <c r="B103" s="92">
        <v>5</v>
      </c>
      <c r="C103" s="93">
        <v>3</v>
      </c>
      <c r="D103" s="73"/>
      <c r="E103" s="92"/>
      <c r="F103" s="101"/>
      <c r="G103" s="73" t="s">
        <v>92</v>
      </c>
      <c r="H103" s="61">
        <v>72</v>
      </c>
      <c r="I103" s="147">
        <f t="shared" ref="I103:L104" si="7">I104</f>
        <v>0</v>
      </c>
      <c r="J103" s="174">
        <f t="shared" si="7"/>
        <v>0</v>
      </c>
      <c r="K103" s="148">
        <f t="shared" si="7"/>
        <v>0</v>
      </c>
      <c r="L103" s="147">
        <f t="shared" si="7"/>
        <v>0</v>
      </c>
      <c r="M103" s="9"/>
    </row>
    <row r="104" spans="1:13" ht="27" hidden="1" customHeight="1">
      <c r="A104" s="91">
        <v>2</v>
      </c>
      <c r="B104" s="92">
        <v>5</v>
      </c>
      <c r="C104" s="93">
        <v>3</v>
      </c>
      <c r="D104" s="73">
        <v>1</v>
      </c>
      <c r="E104" s="92"/>
      <c r="F104" s="101"/>
      <c r="G104" s="73" t="s">
        <v>93</v>
      </c>
      <c r="H104" s="61">
        <v>73</v>
      </c>
      <c r="I104" s="147">
        <f t="shared" si="7"/>
        <v>0</v>
      </c>
      <c r="J104" s="174">
        <f t="shared" si="7"/>
        <v>0</v>
      </c>
      <c r="K104" s="148">
        <f t="shared" si="7"/>
        <v>0</v>
      </c>
      <c r="L104" s="147">
        <f t="shared" si="7"/>
        <v>0</v>
      </c>
      <c r="M104" s="9"/>
    </row>
    <row r="105" spans="1:13" ht="30" hidden="1" customHeight="1">
      <c r="A105" s="106">
        <v>2</v>
      </c>
      <c r="B105" s="107">
        <v>5</v>
      </c>
      <c r="C105" s="108">
        <v>3</v>
      </c>
      <c r="D105" s="105">
        <v>1</v>
      </c>
      <c r="E105" s="107">
        <v>1</v>
      </c>
      <c r="F105" s="109"/>
      <c r="G105" s="105" t="s">
        <v>93</v>
      </c>
      <c r="H105" s="61">
        <v>74</v>
      </c>
      <c r="I105" s="154">
        <f>SUM(I106:I107)</f>
        <v>0</v>
      </c>
      <c r="J105" s="162">
        <f>SUM(J106:J107)</f>
        <v>0</v>
      </c>
      <c r="K105" s="163">
        <f>SUM(K106:K107)</f>
        <v>0</v>
      </c>
      <c r="L105" s="154">
        <f>SUM(L106:L107)</f>
        <v>0</v>
      </c>
      <c r="M105" s="9"/>
    </row>
    <row r="106" spans="1:13" ht="26.25" hidden="1" customHeight="1">
      <c r="A106" s="91">
        <v>2</v>
      </c>
      <c r="B106" s="92">
        <v>5</v>
      </c>
      <c r="C106" s="93">
        <v>3</v>
      </c>
      <c r="D106" s="73">
        <v>1</v>
      </c>
      <c r="E106" s="92">
        <v>1</v>
      </c>
      <c r="F106" s="101">
        <v>1</v>
      </c>
      <c r="G106" s="73" t="s">
        <v>93</v>
      </c>
      <c r="H106" s="61">
        <v>75</v>
      </c>
      <c r="I106" s="151">
        <v>0</v>
      </c>
      <c r="J106" s="151">
        <v>0</v>
      </c>
      <c r="K106" s="151">
        <v>0</v>
      </c>
      <c r="L106" s="151">
        <v>0</v>
      </c>
      <c r="M106" s="9"/>
    </row>
    <row r="107" spans="1:13" ht="26.25" hidden="1" customHeight="1">
      <c r="A107" s="106">
        <v>2</v>
      </c>
      <c r="B107" s="107">
        <v>5</v>
      </c>
      <c r="C107" s="108">
        <v>3</v>
      </c>
      <c r="D107" s="105">
        <v>1</v>
      </c>
      <c r="E107" s="107">
        <v>1</v>
      </c>
      <c r="F107" s="109">
        <v>2</v>
      </c>
      <c r="G107" s="105" t="s">
        <v>94</v>
      </c>
      <c r="H107" s="61">
        <v>76</v>
      </c>
      <c r="I107" s="151">
        <v>0</v>
      </c>
      <c r="J107" s="151">
        <v>0</v>
      </c>
      <c r="K107" s="151">
        <v>0</v>
      </c>
      <c r="L107" s="151">
        <v>0</v>
      </c>
      <c r="M107" s="9"/>
    </row>
    <row r="108" spans="1:13" ht="27.75" hidden="1" customHeight="1">
      <c r="A108" s="106">
        <v>2</v>
      </c>
      <c r="B108" s="107">
        <v>5</v>
      </c>
      <c r="C108" s="108">
        <v>3</v>
      </c>
      <c r="D108" s="105">
        <v>2</v>
      </c>
      <c r="E108" s="107"/>
      <c r="F108" s="109"/>
      <c r="G108" s="105" t="s">
        <v>95</v>
      </c>
      <c r="H108" s="61">
        <v>77</v>
      </c>
      <c r="I108" s="154">
        <f>I109</f>
        <v>0</v>
      </c>
      <c r="J108" s="154">
        <f>J109</f>
        <v>0</v>
      </c>
      <c r="K108" s="154">
        <f>K109</f>
        <v>0</v>
      </c>
      <c r="L108" s="154">
        <f>L109</f>
        <v>0</v>
      </c>
      <c r="M108" s="9"/>
    </row>
    <row r="109" spans="1:13" ht="25.5" hidden="1" customHeight="1">
      <c r="A109" s="106">
        <v>2</v>
      </c>
      <c r="B109" s="107">
        <v>5</v>
      </c>
      <c r="C109" s="108">
        <v>3</v>
      </c>
      <c r="D109" s="105">
        <v>2</v>
      </c>
      <c r="E109" s="107">
        <v>1</v>
      </c>
      <c r="F109" s="109"/>
      <c r="G109" s="105" t="s">
        <v>95</v>
      </c>
      <c r="H109" s="61">
        <v>78</v>
      </c>
      <c r="I109" s="154">
        <f>SUM(I110:I111)</f>
        <v>0</v>
      </c>
      <c r="J109" s="154">
        <f>SUM(J110:J111)</f>
        <v>0</v>
      </c>
      <c r="K109" s="154">
        <f>SUM(K110:K111)</f>
        <v>0</v>
      </c>
      <c r="L109" s="154">
        <f>SUM(L110:L111)</f>
        <v>0</v>
      </c>
      <c r="M109" s="9"/>
    </row>
    <row r="110" spans="1:13" ht="30" hidden="1" customHeight="1">
      <c r="A110" s="106">
        <v>2</v>
      </c>
      <c r="B110" s="107">
        <v>5</v>
      </c>
      <c r="C110" s="108">
        <v>3</v>
      </c>
      <c r="D110" s="105">
        <v>2</v>
      </c>
      <c r="E110" s="107">
        <v>1</v>
      </c>
      <c r="F110" s="109">
        <v>1</v>
      </c>
      <c r="G110" s="105" t="s">
        <v>95</v>
      </c>
      <c r="H110" s="61">
        <v>79</v>
      </c>
      <c r="I110" s="151">
        <v>0</v>
      </c>
      <c r="J110" s="151">
        <v>0</v>
      </c>
      <c r="K110" s="151">
        <v>0</v>
      </c>
      <c r="L110" s="151">
        <v>0</v>
      </c>
      <c r="M110" s="9"/>
    </row>
    <row r="111" spans="1:13" ht="18" hidden="1" customHeight="1">
      <c r="A111" s="106">
        <v>2</v>
      </c>
      <c r="B111" s="107">
        <v>5</v>
      </c>
      <c r="C111" s="108">
        <v>3</v>
      </c>
      <c r="D111" s="105">
        <v>2</v>
      </c>
      <c r="E111" s="107">
        <v>1</v>
      </c>
      <c r="F111" s="109">
        <v>2</v>
      </c>
      <c r="G111" s="105" t="s">
        <v>96</v>
      </c>
      <c r="H111" s="61">
        <v>80</v>
      </c>
      <c r="I111" s="151">
        <v>0</v>
      </c>
      <c r="J111" s="151">
        <v>0</v>
      </c>
      <c r="K111" s="151">
        <v>0</v>
      </c>
      <c r="L111" s="151">
        <v>0</v>
      </c>
      <c r="M111" s="9"/>
    </row>
    <row r="112" spans="1:13" ht="16.5" hidden="1" customHeight="1">
      <c r="A112" s="100">
        <v>2</v>
      </c>
      <c r="B112" s="57">
        <v>6</v>
      </c>
      <c r="C112" s="58"/>
      <c r="D112" s="59"/>
      <c r="E112" s="57"/>
      <c r="F112" s="102"/>
      <c r="G112" s="110" t="s">
        <v>97</v>
      </c>
      <c r="H112" s="61">
        <v>81</v>
      </c>
      <c r="I112" s="147">
        <f>SUM(I113+I118+I122+I126+I130+I134)</f>
        <v>0</v>
      </c>
      <c r="J112" s="147">
        <f>SUM(J113+J118+J122+J126+J130+J134)</f>
        <v>0</v>
      </c>
      <c r="K112" s="147">
        <f>SUM(K113+K118+K122+K126+K130+K134)</f>
        <v>0</v>
      </c>
      <c r="L112" s="147">
        <f>SUM(L113+L118+L122+L126+L130+L134)</f>
        <v>0</v>
      </c>
      <c r="M112" s="9"/>
    </row>
    <row r="113" spans="1:13" ht="14.25" hidden="1" customHeight="1">
      <c r="A113" s="106">
        <v>2</v>
      </c>
      <c r="B113" s="107">
        <v>6</v>
      </c>
      <c r="C113" s="108">
        <v>1</v>
      </c>
      <c r="D113" s="105"/>
      <c r="E113" s="107"/>
      <c r="F113" s="109"/>
      <c r="G113" s="105" t="s">
        <v>98</v>
      </c>
      <c r="H113" s="61">
        <v>82</v>
      </c>
      <c r="I113" s="154">
        <f t="shared" ref="I113:L114" si="8">I114</f>
        <v>0</v>
      </c>
      <c r="J113" s="162">
        <f t="shared" si="8"/>
        <v>0</v>
      </c>
      <c r="K113" s="163">
        <f t="shared" si="8"/>
        <v>0</v>
      </c>
      <c r="L113" s="154">
        <f t="shared" si="8"/>
        <v>0</v>
      </c>
      <c r="M113" s="9"/>
    </row>
    <row r="114" spans="1:13" ht="14.25" hidden="1" customHeight="1">
      <c r="A114" s="91">
        <v>2</v>
      </c>
      <c r="B114" s="92">
        <v>6</v>
      </c>
      <c r="C114" s="93">
        <v>1</v>
      </c>
      <c r="D114" s="73">
        <v>1</v>
      </c>
      <c r="E114" s="92"/>
      <c r="F114" s="101"/>
      <c r="G114" s="73" t="s">
        <v>98</v>
      </c>
      <c r="H114" s="61">
        <v>83</v>
      </c>
      <c r="I114" s="147">
        <f t="shared" si="8"/>
        <v>0</v>
      </c>
      <c r="J114" s="174">
        <f t="shared" si="8"/>
        <v>0</v>
      </c>
      <c r="K114" s="148">
        <f t="shared" si="8"/>
        <v>0</v>
      </c>
      <c r="L114" s="147">
        <f t="shared" si="8"/>
        <v>0</v>
      </c>
      <c r="M114" s="9"/>
    </row>
    <row r="115" spans="1:13" hidden="1">
      <c r="A115" s="91">
        <v>2</v>
      </c>
      <c r="B115" s="92">
        <v>6</v>
      </c>
      <c r="C115" s="93">
        <v>1</v>
      </c>
      <c r="D115" s="73">
        <v>1</v>
      </c>
      <c r="E115" s="92">
        <v>1</v>
      </c>
      <c r="F115" s="101"/>
      <c r="G115" s="73" t="s">
        <v>98</v>
      </c>
      <c r="H115" s="61">
        <v>84</v>
      </c>
      <c r="I115" s="147">
        <f>SUM(I116:I117)</f>
        <v>0</v>
      </c>
      <c r="J115" s="174">
        <f>SUM(J116:J117)</f>
        <v>0</v>
      </c>
      <c r="K115" s="148">
        <f>SUM(K116:K117)</f>
        <v>0</v>
      </c>
      <c r="L115" s="147">
        <f>SUM(L116:L117)</f>
        <v>0</v>
      </c>
    </row>
    <row r="116" spans="1:13" ht="13.5" hidden="1" customHeight="1">
      <c r="A116" s="91">
        <v>2</v>
      </c>
      <c r="B116" s="92">
        <v>6</v>
      </c>
      <c r="C116" s="93">
        <v>1</v>
      </c>
      <c r="D116" s="73">
        <v>1</v>
      </c>
      <c r="E116" s="92">
        <v>1</v>
      </c>
      <c r="F116" s="101">
        <v>1</v>
      </c>
      <c r="G116" s="73" t="s">
        <v>99</v>
      </c>
      <c r="H116" s="61">
        <v>85</v>
      </c>
      <c r="I116" s="151">
        <v>0</v>
      </c>
      <c r="J116" s="151">
        <v>0</v>
      </c>
      <c r="K116" s="151">
        <v>0</v>
      </c>
      <c r="L116" s="151">
        <v>0</v>
      </c>
      <c r="M116" s="9"/>
    </row>
    <row r="117" spans="1:13" hidden="1">
      <c r="A117" s="99">
        <v>2</v>
      </c>
      <c r="B117" s="66">
        <v>6</v>
      </c>
      <c r="C117" s="64">
        <v>1</v>
      </c>
      <c r="D117" s="78">
        <v>1</v>
      </c>
      <c r="E117" s="66">
        <v>1</v>
      </c>
      <c r="F117" s="103">
        <v>2</v>
      </c>
      <c r="G117" s="78" t="s">
        <v>100</v>
      </c>
      <c r="H117" s="61">
        <v>86</v>
      </c>
      <c r="I117" s="149">
        <v>0</v>
      </c>
      <c r="J117" s="149">
        <v>0</v>
      </c>
      <c r="K117" s="149">
        <v>0</v>
      </c>
      <c r="L117" s="149">
        <v>0</v>
      </c>
    </row>
    <row r="118" spans="1:13" ht="25.5" hidden="1" customHeight="1">
      <c r="A118" s="91">
        <v>2</v>
      </c>
      <c r="B118" s="92">
        <v>6</v>
      </c>
      <c r="C118" s="93">
        <v>2</v>
      </c>
      <c r="D118" s="73"/>
      <c r="E118" s="92"/>
      <c r="F118" s="101"/>
      <c r="G118" s="73" t="s">
        <v>101</v>
      </c>
      <c r="H118" s="61">
        <v>87</v>
      </c>
      <c r="I118" s="147">
        <f t="shared" ref="I118:L120" si="9">I119</f>
        <v>0</v>
      </c>
      <c r="J118" s="174">
        <f t="shared" si="9"/>
        <v>0</v>
      </c>
      <c r="K118" s="148">
        <f t="shared" si="9"/>
        <v>0</v>
      </c>
      <c r="L118" s="147">
        <f t="shared" si="9"/>
        <v>0</v>
      </c>
      <c r="M118" s="9"/>
    </row>
    <row r="119" spans="1:13" ht="14.25" hidden="1" customHeight="1">
      <c r="A119" s="91">
        <v>2</v>
      </c>
      <c r="B119" s="92">
        <v>6</v>
      </c>
      <c r="C119" s="93">
        <v>2</v>
      </c>
      <c r="D119" s="73">
        <v>1</v>
      </c>
      <c r="E119" s="92"/>
      <c r="F119" s="101"/>
      <c r="G119" s="73" t="s">
        <v>101</v>
      </c>
      <c r="H119" s="61">
        <v>88</v>
      </c>
      <c r="I119" s="147">
        <f t="shared" si="9"/>
        <v>0</v>
      </c>
      <c r="J119" s="174">
        <f t="shared" si="9"/>
        <v>0</v>
      </c>
      <c r="K119" s="148">
        <f t="shared" si="9"/>
        <v>0</v>
      </c>
      <c r="L119" s="147">
        <f t="shared" si="9"/>
        <v>0</v>
      </c>
      <c r="M119" s="9"/>
    </row>
    <row r="120" spans="1:13" ht="14.25" hidden="1" customHeight="1">
      <c r="A120" s="91">
        <v>2</v>
      </c>
      <c r="B120" s="92">
        <v>6</v>
      </c>
      <c r="C120" s="93">
        <v>2</v>
      </c>
      <c r="D120" s="73">
        <v>1</v>
      </c>
      <c r="E120" s="92">
        <v>1</v>
      </c>
      <c r="F120" s="101"/>
      <c r="G120" s="73" t="s">
        <v>101</v>
      </c>
      <c r="H120" s="61">
        <v>89</v>
      </c>
      <c r="I120" s="182">
        <f t="shared" si="9"/>
        <v>0</v>
      </c>
      <c r="J120" s="165">
        <f t="shared" si="9"/>
        <v>0</v>
      </c>
      <c r="K120" s="166">
        <f t="shared" si="9"/>
        <v>0</v>
      </c>
      <c r="L120" s="182">
        <f t="shared" si="9"/>
        <v>0</v>
      </c>
      <c r="M120" s="9"/>
    </row>
    <row r="121" spans="1:13" ht="25.5" hidden="1" customHeight="1">
      <c r="A121" s="91">
        <v>2</v>
      </c>
      <c r="B121" s="92">
        <v>6</v>
      </c>
      <c r="C121" s="93">
        <v>2</v>
      </c>
      <c r="D121" s="73">
        <v>1</v>
      </c>
      <c r="E121" s="92">
        <v>1</v>
      </c>
      <c r="F121" s="101">
        <v>1</v>
      </c>
      <c r="G121" s="73" t="s">
        <v>101</v>
      </c>
      <c r="H121" s="61">
        <v>90</v>
      </c>
      <c r="I121" s="151">
        <v>0</v>
      </c>
      <c r="J121" s="151">
        <v>0</v>
      </c>
      <c r="K121" s="151">
        <v>0</v>
      </c>
      <c r="L121" s="151">
        <v>0</v>
      </c>
      <c r="M121" s="9"/>
    </row>
    <row r="122" spans="1:13" ht="26.25" hidden="1" customHeight="1">
      <c r="A122" s="99">
        <v>2</v>
      </c>
      <c r="B122" s="66">
        <v>6</v>
      </c>
      <c r="C122" s="64">
        <v>3</v>
      </c>
      <c r="D122" s="78"/>
      <c r="E122" s="66"/>
      <c r="F122" s="103"/>
      <c r="G122" s="78" t="s">
        <v>102</v>
      </c>
      <c r="H122" s="61">
        <v>91</v>
      </c>
      <c r="I122" s="158">
        <f t="shared" ref="I122:L124" si="10">I123</f>
        <v>0</v>
      </c>
      <c r="J122" s="160">
        <f t="shared" si="10"/>
        <v>0</v>
      </c>
      <c r="K122" s="161">
        <f t="shared" si="10"/>
        <v>0</v>
      </c>
      <c r="L122" s="158">
        <f t="shared" si="10"/>
        <v>0</v>
      </c>
      <c r="M122" s="9"/>
    </row>
    <row r="123" spans="1:13" ht="25.5" hidden="1" customHeight="1">
      <c r="A123" s="91">
        <v>2</v>
      </c>
      <c r="B123" s="92">
        <v>6</v>
      </c>
      <c r="C123" s="93">
        <v>3</v>
      </c>
      <c r="D123" s="73">
        <v>1</v>
      </c>
      <c r="E123" s="92"/>
      <c r="F123" s="101"/>
      <c r="G123" s="73" t="s">
        <v>102</v>
      </c>
      <c r="H123" s="61">
        <v>92</v>
      </c>
      <c r="I123" s="147">
        <f t="shared" si="10"/>
        <v>0</v>
      </c>
      <c r="J123" s="174">
        <f t="shared" si="10"/>
        <v>0</v>
      </c>
      <c r="K123" s="148">
        <f t="shared" si="10"/>
        <v>0</v>
      </c>
      <c r="L123" s="147">
        <f t="shared" si="10"/>
        <v>0</v>
      </c>
      <c r="M123" s="9"/>
    </row>
    <row r="124" spans="1:13" ht="26.25" hidden="1" customHeight="1">
      <c r="A124" s="91">
        <v>2</v>
      </c>
      <c r="B124" s="92">
        <v>6</v>
      </c>
      <c r="C124" s="93">
        <v>3</v>
      </c>
      <c r="D124" s="73">
        <v>1</v>
      </c>
      <c r="E124" s="92">
        <v>1</v>
      </c>
      <c r="F124" s="101"/>
      <c r="G124" s="73" t="s">
        <v>102</v>
      </c>
      <c r="H124" s="61">
        <v>93</v>
      </c>
      <c r="I124" s="147">
        <f t="shared" si="10"/>
        <v>0</v>
      </c>
      <c r="J124" s="174">
        <f t="shared" si="10"/>
        <v>0</v>
      </c>
      <c r="K124" s="148">
        <f t="shared" si="10"/>
        <v>0</v>
      </c>
      <c r="L124" s="147">
        <f t="shared" si="10"/>
        <v>0</v>
      </c>
      <c r="M124" s="9"/>
    </row>
    <row r="125" spans="1:13" ht="27" hidden="1" customHeight="1">
      <c r="A125" s="91">
        <v>2</v>
      </c>
      <c r="B125" s="92">
        <v>6</v>
      </c>
      <c r="C125" s="93">
        <v>3</v>
      </c>
      <c r="D125" s="73">
        <v>1</v>
      </c>
      <c r="E125" s="92">
        <v>1</v>
      </c>
      <c r="F125" s="101">
        <v>1</v>
      </c>
      <c r="G125" s="73" t="s">
        <v>102</v>
      </c>
      <c r="H125" s="61">
        <v>94</v>
      </c>
      <c r="I125" s="151">
        <v>0</v>
      </c>
      <c r="J125" s="151">
        <v>0</v>
      </c>
      <c r="K125" s="151">
        <v>0</v>
      </c>
      <c r="L125" s="151">
        <v>0</v>
      </c>
      <c r="M125" s="9"/>
    </row>
    <row r="126" spans="1:13" ht="25.5" hidden="1" customHeight="1">
      <c r="A126" s="99">
        <v>2</v>
      </c>
      <c r="B126" s="66">
        <v>6</v>
      </c>
      <c r="C126" s="64">
        <v>4</v>
      </c>
      <c r="D126" s="78"/>
      <c r="E126" s="66"/>
      <c r="F126" s="103"/>
      <c r="G126" s="78" t="s">
        <v>103</v>
      </c>
      <c r="H126" s="61">
        <v>95</v>
      </c>
      <c r="I126" s="158">
        <f t="shared" ref="I126:L128" si="11">I127</f>
        <v>0</v>
      </c>
      <c r="J126" s="160">
        <f t="shared" si="11"/>
        <v>0</v>
      </c>
      <c r="K126" s="161">
        <f t="shared" si="11"/>
        <v>0</v>
      </c>
      <c r="L126" s="158">
        <f t="shared" si="11"/>
        <v>0</v>
      </c>
      <c r="M126" s="9"/>
    </row>
    <row r="127" spans="1:13" ht="27" hidden="1" customHeight="1">
      <c r="A127" s="91">
        <v>2</v>
      </c>
      <c r="B127" s="92">
        <v>6</v>
      </c>
      <c r="C127" s="93">
        <v>4</v>
      </c>
      <c r="D127" s="73">
        <v>1</v>
      </c>
      <c r="E127" s="92"/>
      <c r="F127" s="101"/>
      <c r="G127" s="73" t="s">
        <v>103</v>
      </c>
      <c r="H127" s="61">
        <v>96</v>
      </c>
      <c r="I127" s="147">
        <f t="shared" si="11"/>
        <v>0</v>
      </c>
      <c r="J127" s="174">
        <f t="shared" si="11"/>
        <v>0</v>
      </c>
      <c r="K127" s="148">
        <f t="shared" si="11"/>
        <v>0</v>
      </c>
      <c r="L127" s="147">
        <f t="shared" si="11"/>
        <v>0</v>
      </c>
      <c r="M127" s="9"/>
    </row>
    <row r="128" spans="1:13" ht="27" hidden="1" customHeight="1">
      <c r="A128" s="91">
        <v>2</v>
      </c>
      <c r="B128" s="92">
        <v>6</v>
      </c>
      <c r="C128" s="93">
        <v>4</v>
      </c>
      <c r="D128" s="73">
        <v>1</v>
      </c>
      <c r="E128" s="92">
        <v>1</v>
      </c>
      <c r="F128" s="101"/>
      <c r="G128" s="73" t="s">
        <v>103</v>
      </c>
      <c r="H128" s="61">
        <v>97</v>
      </c>
      <c r="I128" s="147">
        <f t="shared" si="11"/>
        <v>0</v>
      </c>
      <c r="J128" s="174">
        <f t="shared" si="11"/>
        <v>0</v>
      </c>
      <c r="K128" s="148">
        <f t="shared" si="11"/>
        <v>0</v>
      </c>
      <c r="L128" s="147">
        <f t="shared" si="11"/>
        <v>0</v>
      </c>
      <c r="M128" s="9"/>
    </row>
    <row r="129" spans="1:13" ht="27.75" hidden="1" customHeight="1">
      <c r="A129" s="91">
        <v>2</v>
      </c>
      <c r="B129" s="92">
        <v>6</v>
      </c>
      <c r="C129" s="93">
        <v>4</v>
      </c>
      <c r="D129" s="73">
        <v>1</v>
      </c>
      <c r="E129" s="92">
        <v>1</v>
      </c>
      <c r="F129" s="101">
        <v>1</v>
      </c>
      <c r="G129" s="73" t="s">
        <v>103</v>
      </c>
      <c r="H129" s="61">
        <v>98</v>
      </c>
      <c r="I129" s="151">
        <v>0</v>
      </c>
      <c r="J129" s="151">
        <v>0</v>
      </c>
      <c r="K129" s="151">
        <v>0</v>
      </c>
      <c r="L129" s="151">
        <v>0</v>
      </c>
      <c r="M129" s="9"/>
    </row>
    <row r="130" spans="1:13" ht="27" hidden="1" customHeight="1">
      <c r="A130" s="106">
        <v>2</v>
      </c>
      <c r="B130" s="117">
        <v>6</v>
      </c>
      <c r="C130" s="118">
        <v>5</v>
      </c>
      <c r="D130" s="111"/>
      <c r="E130" s="117"/>
      <c r="F130" s="112"/>
      <c r="G130" s="111" t="s">
        <v>104</v>
      </c>
      <c r="H130" s="61">
        <v>99</v>
      </c>
      <c r="I130" s="155">
        <f t="shared" ref="I130:L132" si="12">I131</f>
        <v>0</v>
      </c>
      <c r="J130" s="167">
        <f t="shared" si="12"/>
        <v>0</v>
      </c>
      <c r="K130" s="156">
        <f t="shared" si="12"/>
        <v>0</v>
      </c>
      <c r="L130" s="155">
        <f t="shared" si="12"/>
        <v>0</v>
      </c>
      <c r="M130" s="9"/>
    </row>
    <row r="131" spans="1:13" ht="29.25" hidden="1" customHeight="1">
      <c r="A131" s="91">
        <v>2</v>
      </c>
      <c r="B131" s="92">
        <v>6</v>
      </c>
      <c r="C131" s="93">
        <v>5</v>
      </c>
      <c r="D131" s="73">
        <v>1</v>
      </c>
      <c r="E131" s="92"/>
      <c r="F131" s="101"/>
      <c r="G131" s="111" t="s">
        <v>104</v>
      </c>
      <c r="H131" s="61">
        <v>100</v>
      </c>
      <c r="I131" s="147">
        <f t="shared" si="12"/>
        <v>0</v>
      </c>
      <c r="J131" s="174">
        <f t="shared" si="12"/>
        <v>0</v>
      </c>
      <c r="K131" s="148">
        <f t="shared" si="12"/>
        <v>0</v>
      </c>
      <c r="L131" s="147">
        <f t="shared" si="12"/>
        <v>0</v>
      </c>
      <c r="M131" s="9"/>
    </row>
    <row r="132" spans="1:13" ht="25.5" hidden="1" customHeight="1">
      <c r="A132" s="91">
        <v>2</v>
      </c>
      <c r="B132" s="92">
        <v>6</v>
      </c>
      <c r="C132" s="93">
        <v>5</v>
      </c>
      <c r="D132" s="73">
        <v>1</v>
      </c>
      <c r="E132" s="92">
        <v>1</v>
      </c>
      <c r="F132" s="101"/>
      <c r="G132" s="111" t="s">
        <v>104</v>
      </c>
      <c r="H132" s="61">
        <v>101</v>
      </c>
      <c r="I132" s="147">
        <f t="shared" si="12"/>
        <v>0</v>
      </c>
      <c r="J132" s="174">
        <f t="shared" si="12"/>
        <v>0</v>
      </c>
      <c r="K132" s="148">
        <f t="shared" si="12"/>
        <v>0</v>
      </c>
      <c r="L132" s="147">
        <f t="shared" si="12"/>
        <v>0</v>
      </c>
      <c r="M132" s="9"/>
    </row>
    <row r="133" spans="1:13" ht="27.75" hidden="1" customHeight="1">
      <c r="A133" s="92">
        <v>2</v>
      </c>
      <c r="B133" s="93">
        <v>6</v>
      </c>
      <c r="C133" s="92">
        <v>5</v>
      </c>
      <c r="D133" s="92">
        <v>1</v>
      </c>
      <c r="E133" s="73">
        <v>1</v>
      </c>
      <c r="F133" s="101">
        <v>1</v>
      </c>
      <c r="G133" s="92" t="s">
        <v>105</v>
      </c>
      <c r="H133" s="61">
        <v>102</v>
      </c>
      <c r="I133" s="151">
        <v>0</v>
      </c>
      <c r="J133" s="151">
        <v>0</v>
      </c>
      <c r="K133" s="151">
        <v>0</v>
      </c>
      <c r="L133" s="151">
        <v>0</v>
      </c>
      <c r="M133" s="9"/>
    </row>
    <row r="134" spans="1:13" ht="27.75" hidden="1" customHeight="1">
      <c r="A134" s="91">
        <v>2</v>
      </c>
      <c r="B134" s="93">
        <v>6</v>
      </c>
      <c r="C134" s="92">
        <v>6</v>
      </c>
      <c r="D134" s="93"/>
      <c r="E134" s="73"/>
      <c r="F134" s="94"/>
      <c r="G134" s="113" t="s">
        <v>106</v>
      </c>
      <c r="H134" s="61">
        <v>103</v>
      </c>
      <c r="I134" s="148">
        <f t="shared" ref="I134:L136" si="13">I135</f>
        <v>0</v>
      </c>
      <c r="J134" s="147">
        <f t="shared" si="13"/>
        <v>0</v>
      </c>
      <c r="K134" s="147">
        <f t="shared" si="13"/>
        <v>0</v>
      </c>
      <c r="L134" s="147">
        <f t="shared" si="13"/>
        <v>0</v>
      </c>
      <c r="M134" s="9"/>
    </row>
    <row r="135" spans="1:13" ht="27.75" hidden="1" customHeight="1">
      <c r="A135" s="91">
        <v>2</v>
      </c>
      <c r="B135" s="93">
        <v>6</v>
      </c>
      <c r="C135" s="92">
        <v>6</v>
      </c>
      <c r="D135" s="93">
        <v>1</v>
      </c>
      <c r="E135" s="73"/>
      <c r="F135" s="94"/>
      <c r="G135" s="113" t="s">
        <v>106</v>
      </c>
      <c r="H135" s="61">
        <v>104</v>
      </c>
      <c r="I135" s="147">
        <f t="shared" si="13"/>
        <v>0</v>
      </c>
      <c r="J135" s="147">
        <f t="shared" si="13"/>
        <v>0</v>
      </c>
      <c r="K135" s="147">
        <f t="shared" si="13"/>
        <v>0</v>
      </c>
      <c r="L135" s="147">
        <f t="shared" si="13"/>
        <v>0</v>
      </c>
      <c r="M135" s="9"/>
    </row>
    <row r="136" spans="1:13" ht="27.75" hidden="1" customHeight="1">
      <c r="A136" s="91">
        <v>2</v>
      </c>
      <c r="B136" s="93">
        <v>6</v>
      </c>
      <c r="C136" s="92">
        <v>6</v>
      </c>
      <c r="D136" s="93">
        <v>1</v>
      </c>
      <c r="E136" s="73">
        <v>1</v>
      </c>
      <c r="F136" s="94"/>
      <c r="G136" s="113" t="s">
        <v>106</v>
      </c>
      <c r="H136" s="61">
        <v>105</v>
      </c>
      <c r="I136" s="147">
        <f t="shared" si="13"/>
        <v>0</v>
      </c>
      <c r="J136" s="147">
        <f t="shared" si="13"/>
        <v>0</v>
      </c>
      <c r="K136" s="147">
        <f t="shared" si="13"/>
        <v>0</v>
      </c>
      <c r="L136" s="147">
        <f t="shared" si="13"/>
        <v>0</v>
      </c>
      <c r="M136" s="9"/>
    </row>
    <row r="137" spans="1:13" ht="27.75" hidden="1" customHeight="1">
      <c r="A137" s="91">
        <v>2</v>
      </c>
      <c r="B137" s="93">
        <v>6</v>
      </c>
      <c r="C137" s="92">
        <v>6</v>
      </c>
      <c r="D137" s="93">
        <v>1</v>
      </c>
      <c r="E137" s="73">
        <v>1</v>
      </c>
      <c r="F137" s="94">
        <v>1</v>
      </c>
      <c r="G137" s="114" t="s">
        <v>106</v>
      </c>
      <c r="H137" s="61">
        <v>106</v>
      </c>
      <c r="I137" s="151">
        <v>0</v>
      </c>
      <c r="J137" s="168">
        <v>0</v>
      </c>
      <c r="K137" s="151">
        <v>0</v>
      </c>
      <c r="L137" s="151">
        <v>0</v>
      </c>
      <c r="M137" s="9"/>
    </row>
    <row r="138" spans="1:13" ht="28.5" customHeight="1">
      <c r="A138" s="100">
        <v>2</v>
      </c>
      <c r="B138" s="57">
        <v>7</v>
      </c>
      <c r="C138" s="57"/>
      <c r="D138" s="58"/>
      <c r="E138" s="58"/>
      <c r="F138" s="60"/>
      <c r="G138" s="59" t="s">
        <v>107</v>
      </c>
      <c r="H138" s="61">
        <v>107</v>
      </c>
      <c r="I138" s="148">
        <f>SUM(I139+I144+I152)</f>
        <v>46800</v>
      </c>
      <c r="J138" s="174">
        <f>SUM(J139+J144+J152)</f>
        <v>12000</v>
      </c>
      <c r="K138" s="148">
        <f>SUM(K139+K144+K152)</f>
        <v>9369.77</v>
      </c>
      <c r="L138" s="147">
        <f>SUM(L139+L144+L152)</f>
        <v>9369.77</v>
      </c>
      <c r="M138" s="9"/>
    </row>
    <row r="139" spans="1:13" hidden="1">
      <c r="A139" s="91">
        <v>2</v>
      </c>
      <c r="B139" s="92">
        <v>7</v>
      </c>
      <c r="C139" s="92">
        <v>1</v>
      </c>
      <c r="D139" s="93"/>
      <c r="E139" s="93"/>
      <c r="F139" s="94"/>
      <c r="G139" s="73" t="s">
        <v>108</v>
      </c>
      <c r="H139" s="61">
        <v>108</v>
      </c>
      <c r="I139" s="148">
        <f t="shared" ref="I139:L140" si="14">I140</f>
        <v>0</v>
      </c>
      <c r="J139" s="174">
        <f t="shared" si="14"/>
        <v>0</v>
      </c>
      <c r="K139" s="148">
        <f t="shared" si="14"/>
        <v>0</v>
      </c>
      <c r="L139" s="147">
        <f t="shared" si="14"/>
        <v>0</v>
      </c>
    </row>
    <row r="140" spans="1:13" ht="24" hidden="1" customHeight="1">
      <c r="A140" s="91">
        <v>2</v>
      </c>
      <c r="B140" s="92">
        <v>7</v>
      </c>
      <c r="C140" s="92">
        <v>1</v>
      </c>
      <c r="D140" s="93">
        <v>1</v>
      </c>
      <c r="E140" s="93"/>
      <c r="F140" s="94"/>
      <c r="G140" s="73" t="s">
        <v>108</v>
      </c>
      <c r="H140" s="61">
        <v>109</v>
      </c>
      <c r="I140" s="148">
        <f t="shared" si="14"/>
        <v>0</v>
      </c>
      <c r="J140" s="174">
        <f t="shared" si="14"/>
        <v>0</v>
      </c>
      <c r="K140" s="148">
        <f t="shared" si="14"/>
        <v>0</v>
      </c>
      <c r="L140" s="147">
        <f t="shared" si="14"/>
        <v>0</v>
      </c>
      <c r="M140" s="9"/>
    </row>
    <row r="141" spans="1:13" ht="28.5" hidden="1" customHeight="1">
      <c r="A141" s="91">
        <v>2</v>
      </c>
      <c r="B141" s="92">
        <v>7</v>
      </c>
      <c r="C141" s="92">
        <v>1</v>
      </c>
      <c r="D141" s="93">
        <v>1</v>
      </c>
      <c r="E141" s="93">
        <v>1</v>
      </c>
      <c r="F141" s="94"/>
      <c r="G141" s="73" t="s">
        <v>108</v>
      </c>
      <c r="H141" s="61">
        <v>110</v>
      </c>
      <c r="I141" s="148">
        <f>SUM(I142:I143)</f>
        <v>0</v>
      </c>
      <c r="J141" s="174">
        <f>SUM(J142:J143)</f>
        <v>0</v>
      </c>
      <c r="K141" s="148">
        <f>SUM(K142:K143)</f>
        <v>0</v>
      </c>
      <c r="L141" s="147">
        <f>SUM(L142:L143)</f>
        <v>0</v>
      </c>
      <c r="M141" s="9"/>
    </row>
    <row r="142" spans="1:13" ht="26.25" hidden="1" customHeight="1">
      <c r="A142" s="99">
        <v>2</v>
      </c>
      <c r="B142" s="66">
        <v>7</v>
      </c>
      <c r="C142" s="99">
        <v>1</v>
      </c>
      <c r="D142" s="92">
        <v>1</v>
      </c>
      <c r="E142" s="64">
        <v>1</v>
      </c>
      <c r="F142" s="67">
        <v>1</v>
      </c>
      <c r="G142" s="78" t="s">
        <v>109</v>
      </c>
      <c r="H142" s="61">
        <v>111</v>
      </c>
      <c r="I142" s="169">
        <v>0</v>
      </c>
      <c r="J142" s="169">
        <v>0</v>
      </c>
      <c r="K142" s="169">
        <v>0</v>
      </c>
      <c r="L142" s="169">
        <v>0</v>
      </c>
      <c r="M142" s="9"/>
    </row>
    <row r="143" spans="1:13" ht="24" hidden="1" customHeight="1">
      <c r="A143" s="92">
        <v>2</v>
      </c>
      <c r="B143" s="92">
        <v>7</v>
      </c>
      <c r="C143" s="91">
        <v>1</v>
      </c>
      <c r="D143" s="92">
        <v>1</v>
      </c>
      <c r="E143" s="93">
        <v>1</v>
      </c>
      <c r="F143" s="94">
        <v>2</v>
      </c>
      <c r="G143" s="73" t="s">
        <v>110</v>
      </c>
      <c r="H143" s="61">
        <v>112</v>
      </c>
      <c r="I143" s="150">
        <v>0</v>
      </c>
      <c r="J143" s="150">
        <v>0</v>
      </c>
      <c r="K143" s="150">
        <v>0</v>
      </c>
      <c r="L143" s="150">
        <v>0</v>
      </c>
      <c r="M143" s="9"/>
    </row>
    <row r="144" spans="1:13" ht="25.5" hidden="1" customHeight="1">
      <c r="A144" s="106">
        <v>2</v>
      </c>
      <c r="B144" s="107">
        <v>7</v>
      </c>
      <c r="C144" s="106">
        <v>2</v>
      </c>
      <c r="D144" s="107"/>
      <c r="E144" s="108"/>
      <c r="F144" s="120"/>
      <c r="G144" s="105" t="s">
        <v>111</v>
      </c>
      <c r="H144" s="61">
        <v>113</v>
      </c>
      <c r="I144" s="163">
        <f t="shared" ref="I144:L145" si="15">I145</f>
        <v>0</v>
      </c>
      <c r="J144" s="162">
        <f t="shared" si="15"/>
        <v>0</v>
      </c>
      <c r="K144" s="163">
        <f t="shared" si="15"/>
        <v>0</v>
      </c>
      <c r="L144" s="154">
        <f t="shared" si="15"/>
        <v>0</v>
      </c>
      <c r="M144" s="9"/>
    </row>
    <row r="145" spans="1:13" ht="25.5" hidden="1" customHeight="1">
      <c r="A145" s="91">
        <v>2</v>
      </c>
      <c r="B145" s="92">
        <v>7</v>
      </c>
      <c r="C145" s="91">
        <v>2</v>
      </c>
      <c r="D145" s="92">
        <v>1</v>
      </c>
      <c r="E145" s="93"/>
      <c r="F145" s="94"/>
      <c r="G145" s="73" t="s">
        <v>112</v>
      </c>
      <c r="H145" s="61">
        <v>114</v>
      </c>
      <c r="I145" s="148">
        <f t="shared" si="15"/>
        <v>0</v>
      </c>
      <c r="J145" s="174">
        <f t="shared" si="15"/>
        <v>0</v>
      </c>
      <c r="K145" s="148">
        <f t="shared" si="15"/>
        <v>0</v>
      </c>
      <c r="L145" s="147">
        <f t="shared" si="15"/>
        <v>0</v>
      </c>
      <c r="M145" s="9"/>
    </row>
    <row r="146" spans="1:13" ht="25.5" hidden="1" customHeight="1">
      <c r="A146" s="91">
        <v>2</v>
      </c>
      <c r="B146" s="92">
        <v>7</v>
      </c>
      <c r="C146" s="91">
        <v>2</v>
      </c>
      <c r="D146" s="92">
        <v>1</v>
      </c>
      <c r="E146" s="93">
        <v>1</v>
      </c>
      <c r="F146" s="94"/>
      <c r="G146" s="73" t="s">
        <v>112</v>
      </c>
      <c r="H146" s="61">
        <v>115</v>
      </c>
      <c r="I146" s="148">
        <f>SUM(I147:I148)</f>
        <v>0</v>
      </c>
      <c r="J146" s="174">
        <f>SUM(J147:J148)</f>
        <v>0</v>
      </c>
      <c r="K146" s="148">
        <f>SUM(K147:K148)</f>
        <v>0</v>
      </c>
      <c r="L146" s="147">
        <f>SUM(L147:L148)</f>
        <v>0</v>
      </c>
      <c r="M146" s="9"/>
    </row>
    <row r="147" spans="1:13" ht="23.25" hidden="1" customHeight="1">
      <c r="A147" s="91">
        <v>2</v>
      </c>
      <c r="B147" s="92">
        <v>7</v>
      </c>
      <c r="C147" s="91">
        <v>2</v>
      </c>
      <c r="D147" s="92">
        <v>1</v>
      </c>
      <c r="E147" s="93">
        <v>1</v>
      </c>
      <c r="F147" s="94">
        <v>1</v>
      </c>
      <c r="G147" s="73" t="s">
        <v>113</v>
      </c>
      <c r="H147" s="61">
        <v>116</v>
      </c>
      <c r="I147" s="150">
        <v>0</v>
      </c>
      <c r="J147" s="150">
        <v>0</v>
      </c>
      <c r="K147" s="150">
        <v>0</v>
      </c>
      <c r="L147" s="150">
        <v>0</v>
      </c>
      <c r="M147" s="9"/>
    </row>
    <row r="148" spans="1:13" ht="26.25" hidden="1" customHeight="1">
      <c r="A148" s="91">
        <v>2</v>
      </c>
      <c r="B148" s="92">
        <v>7</v>
      </c>
      <c r="C148" s="91">
        <v>2</v>
      </c>
      <c r="D148" s="92">
        <v>1</v>
      </c>
      <c r="E148" s="93">
        <v>1</v>
      </c>
      <c r="F148" s="94">
        <v>2</v>
      </c>
      <c r="G148" s="73" t="s">
        <v>114</v>
      </c>
      <c r="H148" s="61">
        <v>117</v>
      </c>
      <c r="I148" s="150">
        <v>0</v>
      </c>
      <c r="J148" s="150">
        <v>0</v>
      </c>
      <c r="K148" s="150">
        <v>0</v>
      </c>
      <c r="L148" s="150">
        <v>0</v>
      </c>
      <c r="M148" s="9"/>
    </row>
    <row r="149" spans="1:13" ht="27.75" hidden="1" customHeight="1">
      <c r="A149" s="91">
        <v>2</v>
      </c>
      <c r="B149" s="92">
        <v>7</v>
      </c>
      <c r="C149" s="91">
        <v>2</v>
      </c>
      <c r="D149" s="92">
        <v>2</v>
      </c>
      <c r="E149" s="93"/>
      <c r="F149" s="94"/>
      <c r="G149" s="73" t="s">
        <v>115</v>
      </c>
      <c r="H149" s="61">
        <v>118</v>
      </c>
      <c r="I149" s="148">
        <f>I150</f>
        <v>0</v>
      </c>
      <c r="J149" s="148">
        <f>J150</f>
        <v>0</v>
      </c>
      <c r="K149" s="148">
        <f>K150</f>
        <v>0</v>
      </c>
      <c r="L149" s="148">
        <f>L150</f>
        <v>0</v>
      </c>
      <c r="M149" s="9"/>
    </row>
    <row r="150" spans="1:13" ht="24.75" hidden="1" customHeight="1">
      <c r="A150" s="91">
        <v>2</v>
      </c>
      <c r="B150" s="92">
        <v>7</v>
      </c>
      <c r="C150" s="91">
        <v>2</v>
      </c>
      <c r="D150" s="92">
        <v>2</v>
      </c>
      <c r="E150" s="93">
        <v>1</v>
      </c>
      <c r="F150" s="94"/>
      <c r="G150" s="73" t="s">
        <v>115</v>
      </c>
      <c r="H150" s="61">
        <v>119</v>
      </c>
      <c r="I150" s="148">
        <f>SUM(I151)</f>
        <v>0</v>
      </c>
      <c r="J150" s="148">
        <f>SUM(J151)</f>
        <v>0</v>
      </c>
      <c r="K150" s="148">
        <f>SUM(K151)</f>
        <v>0</v>
      </c>
      <c r="L150" s="148">
        <f>SUM(L151)</f>
        <v>0</v>
      </c>
      <c r="M150" s="9"/>
    </row>
    <row r="151" spans="1:13" ht="27" hidden="1" customHeight="1">
      <c r="A151" s="91">
        <v>2</v>
      </c>
      <c r="B151" s="92">
        <v>7</v>
      </c>
      <c r="C151" s="91">
        <v>2</v>
      </c>
      <c r="D151" s="92">
        <v>2</v>
      </c>
      <c r="E151" s="93">
        <v>1</v>
      </c>
      <c r="F151" s="94">
        <v>1</v>
      </c>
      <c r="G151" s="73" t="s">
        <v>115</v>
      </c>
      <c r="H151" s="61">
        <v>120</v>
      </c>
      <c r="I151" s="150">
        <v>0</v>
      </c>
      <c r="J151" s="150">
        <v>0</v>
      </c>
      <c r="K151" s="150">
        <v>0</v>
      </c>
      <c r="L151" s="150">
        <v>0</v>
      </c>
      <c r="M151" s="9"/>
    </row>
    <row r="152" spans="1:13">
      <c r="A152" s="91">
        <v>2</v>
      </c>
      <c r="B152" s="92">
        <v>7</v>
      </c>
      <c r="C152" s="91">
        <v>3</v>
      </c>
      <c r="D152" s="92"/>
      <c r="E152" s="93"/>
      <c r="F152" s="94"/>
      <c r="G152" s="73" t="s">
        <v>116</v>
      </c>
      <c r="H152" s="61">
        <v>121</v>
      </c>
      <c r="I152" s="148">
        <f t="shared" ref="I152:L153" si="16">I153</f>
        <v>46800</v>
      </c>
      <c r="J152" s="174">
        <f t="shared" si="16"/>
        <v>12000</v>
      </c>
      <c r="K152" s="148">
        <f t="shared" si="16"/>
        <v>9369.77</v>
      </c>
      <c r="L152" s="147">
        <f t="shared" si="16"/>
        <v>9369.77</v>
      </c>
    </row>
    <row r="153" spans="1:13">
      <c r="A153" s="106">
        <v>2</v>
      </c>
      <c r="B153" s="117">
        <v>7</v>
      </c>
      <c r="C153" s="115">
        <v>3</v>
      </c>
      <c r="D153" s="117">
        <v>1</v>
      </c>
      <c r="E153" s="118"/>
      <c r="F153" s="119"/>
      <c r="G153" s="111" t="s">
        <v>116</v>
      </c>
      <c r="H153" s="61">
        <v>122</v>
      </c>
      <c r="I153" s="156">
        <f t="shared" si="16"/>
        <v>46800</v>
      </c>
      <c r="J153" s="167">
        <f t="shared" si="16"/>
        <v>12000</v>
      </c>
      <c r="K153" s="156">
        <f t="shared" si="16"/>
        <v>9369.77</v>
      </c>
      <c r="L153" s="155">
        <f t="shared" si="16"/>
        <v>9369.77</v>
      </c>
    </row>
    <row r="154" spans="1:13">
      <c r="A154" s="91">
        <v>2</v>
      </c>
      <c r="B154" s="92">
        <v>7</v>
      </c>
      <c r="C154" s="91">
        <v>3</v>
      </c>
      <c r="D154" s="92">
        <v>1</v>
      </c>
      <c r="E154" s="93">
        <v>1</v>
      </c>
      <c r="F154" s="94"/>
      <c r="G154" s="73" t="s">
        <v>116</v>
      </c>
      <c r="H154" s="61">
        <v>123</v>
      </c>
      <c r="I154" s="148">
        <f>SUM(I155:I156)</f>
        <v>46800</v>
      </c>
      <c r="J154" s="174">
        <f>SUM(J155:J156)</f>
        <v>12000</v>
      </c>
      <c r="K154" s="148">
        <f>SUM(K155:K156)</f>
        <v>9369.77</v>
      </c>
      <c r="L154" s="147">
        <f>SUM(L155:L156)</f>
        <v>9369.77</v>
      </c>
    </row>
    <row r="155" spans="1:13">
      <c r="A155" s="99">
        <v>2</v>
      </c>
      <c r="B155" s="66">
        <v>7</v>
      </c>
      <c r="C155" s="99">
        <v>3</v>
      </c>
      <c r="D155" s="66">
        <v>1</v>
      </c>
      <c r="E155" s="64">
        <v>1</v>
      </c>
      <c r="F155" s="67">
        <v>1</v>
      </c>
      <c r="G155" s="78" t="s">
        <v>117</v>
      </c>
      <c r="H155" s="61">
        <v>124</v>
      </c>
      <c r="I155" s="169">
        <v>46800</v>
      </c>
      <c r="J155" s="169">
        <v>12000</v>
      </c>
      <c r="K155" s="169">
        <v>9369.77</v>
      </c>
      <c r="L155" s="169">
        <v>9369.77</v>
      </c>
    </row>
    <row r="156" spans="1:13" ht="25.5" hidden="1" customHeight="1">
      <c r="A156" s="91">
        <v>2</v>
      </c>
      <c r="B156" s="92">
        <v>7</v>
      </c>
      <c r="C156" s="91">
        <v>3</v>
      </c>
      <c r="D156" s="92">
        <v>1</v>
      </c>
      <c r="E156" s="93">
        <v>1</v>
      </c>
      <c r="F156" s="94">
        <v>2</v>
      </c>
      <c r="G156" s="73" t="s">
        <v>118</v>
      </c>
      <c r="H156" s="61">
        <v>125</v>
      </c>
      <c r="I156" s="150">
        <v>0</v>
      </c>
      <c r="J156" s="151">
        <v>0</v>
      </c>
      <c r="K156" s="151">
        <v>0</v>
      </c>
      <c r="L156" s="151">
        <v>0</v>
      </c>
      <c r="M156" s="9"/>
    </row>
    <row r="157" spans="1:13" ht="24" hidden="1" customHeight="1">
      <c r="A157" s="100">
        <v>2</v>
      </c>
      <c r="B157" s="100">
        <v>8</v>
      </c>
      <c r="C157" s="57"/>
      <c r="D157" s="77"/>
      <c r="E157" s="63"/>
      <c r="F157" s="116"/>
      <c r="G157" s="68" t="s">
        <v>119</v>
      </c>
      <c r="H157" s="61">
        <v>126</v>
      </c>
      <c r="I157" s="161">
        <f>I158</f>
        <v>0</v>
      </c>
      <c r="J157" s="160">
        <f>J158</f>
        <v>0</v>
      </c>
      <c r="K157" s="161">
        <f>K158</f>
        <v>0</v>
      </c>
      <c r="L157" s="158">
        <f>L158</f>
        <v>0</v>
      </c>
      <c r="M157" s="9"/>
    </row>
    <row r="158" spans="1:13" ht="21.75" hidden="1" customHeight="1">
      <c r="A158" s="106">
        <v>2</v>
      </c>
      <c r="B158" s="106">
        <v>8</v>
      </c>
      <c r="C158" s="106">
        <v>1</v>
      </c>
      <c r="D158" s="107"/>
      <c r="E158" s="108"/>
      <c r="F158" s="120"/>
      <c r="G158" s="78" t="s">
        <v>119</v>
      </c>
      <c r="H158" s="61">
        <v>127</v>
      </c>
      <c r="I158" s="161">
        <f>I159+I164</f>
        <v>0</v>
      </c>
      <c r="J158" s="160">
        <f>J159+J164</f>
        <v>0</v>
      </c>
      <c r="K158" s="161">
        <f>K159+K164</f>
        <v>0</v>
      </c>
      <c r="L158" s="158">
        <f>L159+L164</f>
        <v>0</v>
      </c>
      <c r="M158" s="9"/>
    </row>
    <row r="159" spans="1:13" ht="27" hidden="1" customHeight="1">
      <c r="A159" s="91">
        <v>2</v>
      </c>
      <c r="B159" s="92">
        <v>8</v>
      </c>
      <c r="C159" s="73">
        <v>1</v>
      </c>
      <c r="D159" s="92">
        <v>1</v>
      </c>
      <c r="E159" s="93"/>
      <c r="F159" s="94"/>
      <c r="G159" s="73" t="s">
        <v>120</v>
      </c>
      <c r="H159" s="61">
        <v>128</v>
      </c>
      <c r="I159" s="148">
        <f>I160</f>
        <v>0</v>
      </c>
      <c r="J159" s="174">
        <f>J160</f>
        <v>0</v>
      </c>
      <c r="K159" s="148">
        <f>K160</f>
        <v>0</v>
      </c>
      <c r="L159" s="147">
        <f>L160</f>
        <v>0</v>
      </c>
      <c r="M159" s="9"/>
    </row>
    <row r="160" spans="1:13" ht="23.25" hidden="1" customHeight="1">
      <c r="A160" s="91">
        <v>2</v>
      </c>
      <c r="B160" s="92">
        <v>8</v>
      </c>
      <c r="C160" s="78">
        <v>1</v>
      </c>
      <c r="D160" s="66">
        <v>1</v>
      </c>
      <c r="E160" s="64">
        <v>1</v>
      </c>
      <c r="F160" s="67"/>
      <c r="G160" s="73" t="s">
        <v>120</v>
      </c>
      <c r="H160" s="61">
        <v>129</v>
      </c>
      <c r="I160" s="161">
        <f>SUM(I161:I163)</f>
        <v>0</v>
      </c>
      <c r="J160" s="161">
        <f>SUM(J161:J163)</f>
        <v>0</v>
      </c>
      <c r="K160" s="161">
        <f>SUM(K161:K163)</f>
        <v>0</v>
      </c>
      <c r="L160" s="161">
        <f>SUM(L161:L163)</f>
        <v>0</v>
      </c>
      <c r="M160" s="9"/>
    </row>
    <row r="161" spans="1:13" ht="23.25" hidden="1" customHeight="1">
      <c r="A161" s="92">
        <v>2</v>
      </c>
      <c r="B161" s="66">
        <v>8</v>
      </c>
      <c r="C161" s="73">
        <v>1</v>
      </c>
      <c r="D161" s="92">
        <v>1</v>
      </c>
      <c r="E161" s="93">
        <v>1</v>
      </c>
      <c r="F161" s="94">
        <v>1</v>
      </c>
      <c r="G161" s="73" t="s">
        <v>121</v>
      </c>
      <c r="H161" s="61">
        <v>130</v>
      </c>
      <c r="I161" s="150">
        <v>0</v>
      </c>
      <c r="J161" s="150">
        <v>0</v>
      </c>
      <c r="K161" s="150">
        <v>0</v>
      </c>
      <c r="L161" s="150">
        <v>0</v>
      </c>
      <c r="M161" s="9"/>
    </row>
    <row r="162" spans="1:13" ht="27" hidden="1" customHeight="1">
      <c r="A162" s="106">
        <v>2</v>
      </c>
      <c r="B162" s="117">
        <v>8</v>
      </c>
      <c r="C162" s="111">
        <v>1</v>
      </c>
      <c r="D162" s="117">
        <v>1</v>
      </c>
      <c r="E162" s="118">
        <v>1</v>
      </c>
      <c r="F162" s="119">
        <v>2</v>
      </c>
      <c r="G162" s="111" t="s">
        <v>122</v>
      </c>
      <c r="H162" s="61">
        <v>131</v>
      </c>
      <c r="I162" s="170">
        <v>0</v>
      </c>
      <c r="J162" s="170">
        <v>0</v>
      </c>
      <c r="K162" s="170">
        <v>0</v>
      </c>
      <c r="L162" s="170">
        <v>0</v>
      </c>
      <c r="M162" s="9"/>
    </row>
    <row r="163" spans="1:13" hidden="1">
      <c r="A163" s="106">
        <v>2</v>
      </c>
      <c r="B163" s="117">
        <v>8</v>
      </c>
      <c r="C163" s="111">
        <v>1</v>
      </c>
      <c r="D163" s="117">
        <v>1</v>
      </c>
      <c r="E163" s="118">
        <v>1</v>
      </c>
      <c r="F163" s="119">
        <v>3</v>
      </c>
      <c r="G163" s="111" t="s">
        <v>123</v>
      </c>
      <c r="H163" s="61">
        <v>132</v>
      </c>
      <c r="I163" s="170">
        <v>0</v>
      </c>
      <c r="J163" s="171">
        <v>0</v>
      </c>
      <c r="K163" s="170">
        <v>0</v>
      </c>
      <c r="L163" s="157">
        <v>0</v>
      </c>
    </row>
    <row r="164" spans="1:13" ht="23.25" hidden="1" customHeight="1">
      <c r="A164" s="91">
        <v>2</v>
      </c>
      <c r="B164" s="92">
        <v>8</v>
      </c>
      <c r="C164" s="73">
        <v>1</v>
      </c>
      <c r="D164" s="92">
        <v>2</v>
      </c>
      <c r="E164" s="93"/>
      <c r="F164" s="94"/>
      <c r="G164" s="73" t="s">
        <v>124</v>
      </c>
      <c r="H164" s="61">
        <v>133</v>
      </c>
      <c r="I164" s="148">
        <f t="shared" ref="I164:L165" si="17">I165</f>
        <v>0</v>
      </c>
      <c r="J164" s="174">
        <f t="shared" si="17"/>
        <v>0</v>
      </c>
      <c r="K164" s="148">
        <f t="shared" si="17"/>
        <v>0</v>
      </c>
      <c r="L164" s="147">
        <f t="shared" si="17"/>
        <v>0</v>
      </c>
      <c r="M164" s="9"/>
    </row>
    <row r="165" spans="1:13" hidden="1">
      <c r="A165" s="91">
        <v>2</v>
      </c>
      <c r="B165" s="92">
        <v>8</v>
      </c>
      <c r="C165" s="73">
        <v>1</v>
      </c>
      <c r="D165" s="92">
        <v>2</v>
      </c>
      <c r="E165" s="93">
        <v>1</v>
      </c>
      <c r="F165" s="94"/>
      <c r="G165" s="73" t="s">
        <v>124</v>
      </c>
      <c r="H165" s="61">
        <v>134</v>
      </c>
      <c r="I165" s="148">
        <f t="shared" si="17"/>
        <v>0</v>
      </c>
      <c r="J165" s="174">
        <f t="shared" si="17"/>
        <v>0</v>
      </c>
      <c r="K165" s="148">
        <f t="shared" si="17"/>
        <v>0</v>
      </c>
      <c r="L165" s="147">
        <f t="shared" si="17"/>
        <v>0</v>
      </c>
    </row>
    <row r="166" spans="1:13" hidden="1">
      <c r="A166" s="106">
        <v>2</v>
      </c>
      <c r="B166" s="107">
        <v>8</v>
      </c>
      <c r="C166" s="105">
        <v>1</v>
      </c>
      <c r="D166" s="107">
        <v>2</v>
      </c>
      <c r="E166" s="108">
        <v>1</v>
      </c>
      <c r="F166" s="120">
        <v>1</v>
      </c>
      <c r="G166" s="73" t="s">
        <v>124</v>
      </c>
      <c r="H166" s="61">
        <v>135</v>
      </c>
      <c r="I166" s="172">
        <v>0</v>
      </c>
      <c r="J166" s="151">
        <v>0</v>
      </c>
      <c r="K166" s="151">
        <v>0</v>
      </c>
      <c r="L166" s="151">
        <v>0</v>
      </c>
    </row>
    <row r="167" spans="1:13" ht="39.75" hidden="1" customHeight="1">
      <c r="A167" s="100">
        <v>2</v>
      </c>
      <c r="B167" s="57">
        <v>9</v>
      </c>
      <c r="C167" s="59"/>
      <c r="D167" s="57"/>
      <c r="E167" s="58"/>
      <c r="F167" s="60"/>
      <c r="G167" s="59" t="s">
        <v>125</v>
      </c>
      <c r="H167" s="61">
        <v>136</v>
      </c>
      <c r="I167" s="148">
        <f>I168+I172</f>
        <v>0</v>
      </c>
      <c r="J167" s="174">
        <f>J168+J172</f>
        <v>0</v>
      </c>
      <c r="K167" s="148">
        <f>K168+K172</f>
        <v>0</v>
      </c>
      <c r="L167" s="147">
        <f>L168+L172</f>
        <v>0</v>
      </c>
      <c r="M167" s="9"/>
    </row>
    <row r="168" spans="1:13" s="105" customFormat="1" ht="39" hidden="1" customHeight="1">
      <c r="A168" s="91">
        <v>2</v>
      </c>
      <c r="B168" s="92">
        <v>9</v>
      </c>
      <c r="C168" s="73">
        <v>1</v>
      </c>
      <c r="D168" s="92"/>
      <c r="E168" s="93"/>
      <c r="F168" s="94"/>
      <c r="G168" s="73" t="s">
        <v>126</v>
      </c>
      <c r="H168" s="61">
        <v>137</v>
      </c>
      <c r="I168" s="148">
        <f t="shared" ref="I168:L170" si="18">I169</f>
        <v>0</v>
      </c>
      <c r="J168" s="174">
        <f t="shared" si="18"/>
        <v>0</v>
      </c>
      <c r="K168" s="148">
        <f t="shared" si="18"/>
        <v>0</v>
      </c>
      <c r="L168" s="147">
        <f t="shared" si="18"/>
        <v>0</v>
      </c>
    </row>
    <row r="169" spans="1:13" ht="42.75" hidden="1" customHeight="1">
      <c r="A169" s="99">
        <v>2</v>
      </c>
      <c r="B169" s="66">
        <v>9</v>
      </c>
      <c r="C169" s="78">
        <v>1</v>
      </c>
      <c r="D169" s="66">
        <v>1</v>
      </c>
      <c r="E169" s="64"/>
      <c r="F169" s="67"/>
      <c r="G169" s="73" t="s">
        <v>126</v>
      </c>
      <c r="H169" s="61">
        <v>138</v>
      </c>
      <c r="I169" s="161">
        <f t="shared" si="18"/>
        <v>0</v>
      </c>
      <c r="J169" s="160">
        <f t="shared" si="18"/>
        <v>0</v>
      </c>
      <c r="K169" s="161">
        <f t="shared" si="18"/>
        <v>0</v>
      </c>
      <c r="L169" s="158">
        <f t="shared" si="18"/>
        <v>0</v>
      </c>
      <c r="M169" s="9"/>
    </row>
    <row r="170" spans="1:13" ht="38.25" hidden="1" customHeight="1">
      <c r="A170" s="91">
        <v>2</v>
      </c>
      <c r="B170" s="92">
        <v>9</v>
      </c>
      <c r="C170" s="91">
        <v>1</v>
      </c>
      <c r="D170" s="92">
        <v>1</v>
      </c>
      <c r="E170" s="93">
        <v>1</v>
      </c>
      <c r="F170" s="94"/>
      <c r="G170" s="73" t="s">
        <v>126</v>
      </c>
      <c r="H170" s="61">
        <v>139</v>
      </c>
      <c r="I170" s="148">
        <f t="shared" si="18"/>
        <v>0</v>
      </c>
      <c r="J170" s="174">
        <f t="shared" si="18"/>
        <v>0</v>
      </c>
      <c r="K170" s="148">
        <f t="shared" si="18"/>
        <v>0</v>
      </c>
      <c r="L170" s="147">
        <f t="shared" si="18"/>
        <v>0</v>
      </c>
      <c r="M170" s="9"/>
    </row>
    <row r="171" spans="1:13" ht="38.25" hidden="1" customHeight="1">
      <c r="A171" s="99">
        <v>2</v>
      </c>
      <c r="B171" s="66">
        <v>9</v>
      </c>
      <c r="C171" s="66">
        <v>1</v>
      </c>
      <c r="D171" s="66">
        <v>1</v>
      </c>
      <c r="E171" s="64">
        <v>1</v>
      </c>
      <c r="F171" s="67">
        <v>1</v>
      </c>
      <c r="G171" s="73" t="s">
        <v>126</v>
      </c>
      <c r="H171" s="61">
        <v>140</v>
      </c>
      <c r="I171" s="169">
        <v>0</v>
      </c>
      <c r="J171" s="169">
        <v>0</v>
      </c>
      <c r="K171" s="169">
        <v>0</v>
      </c>
      <c r="L171" s="169">
        <v>0</v>
      </c>
      <c r="M171" s="9"/>
    </row>
    <row r="172" spans="1:13" ht="41.25" hidden="1" customHeight="1">
      <c r="A172" s="91">
        <v>2</v>
      </c>
      <c r="B172" s="92">
        <v>9</v>
      </c>
      <c r="C172" s="92">
        <v>2</v>
      </c>
      <c r="D172" s="92"/>
      <c r="E172" s="93"/>
      <c r="F172" s="94"/>
      <c r="G172" s="73" t="s">
        <v>127</v>
      </c>
      <c r="H172" s="61">
        <v>141</v>
      </c>
      <c r="I172" s="148">
        <f>SUM(I173+I178)</f>
        <v>0</v>
      </c>
      <c r="J172" s="148">
        <f>SUM(J173+J178)</f>
        <v>0</v>
      </c>
      <c r="K172" s="148">
        <f>SUM(K173+K178)</f>
        <v>0</v>
      </c>
      <c r="L172" s="148">
        <f>SUM(L173+L178)</f>
        <v>0</v>
      </c>
      <c r="M172" s="9"/>
    </row>
    <row r="173" spans="1:13" ht="44.25" hidden="1" customHeight="1">
      <c r="A173" s="91">
        <v>2</v>
      </c>
      <c r="B173" s="92">
        <v>9</v>
      </c>
      <c r="C173" s="92">
        <v>2</v>
      </c>
      <c r="D173" s="66">
        <v>1</v>
      </c>
      <c r="E173" s="64"/>
      <c r="F173" s="67"/>
      <c r="G173" s="78" t="s">
        <v>128</v>
      </c>
      <c r="H173" s="61">
        <v>142</v>
      </c>
      <c r="I173" s="161">
        <f>I174</f>
        <v>0</v>
      </c>
      <c r="J173" s="160">
        <f>J174</f>
        <v>0</v>
      </c>
      <c r="K173" s="161">
        <f>K174</f>
        <v>0</v>
      </c>
      <c r="L173" s="158">
        <f>L174</f>
        <v>0</v>
      </c>
      <c r="M173" s="9"/>
    </row>
    <row r="174" spans="1:13" ht="40.5" hidden="1" customHeight="1">
      <c r="A174" s="99">
        <v>2</v>
      </c>
      <c r="B174" s="66">
        <v>9</v>
      </c>
      <c r="C174" s="66">
        <v>2</v>
      </c>
      <c r="D174" s="92">
        <v>1</v>
      </c>
      <c r="E174" s="93">
        <v>1</v>
      </c>
      <c r="F174" s="94"/>
      <c r="G174" s="78" t="s">
        <v>128</v>
      </c>
      <c r="H174" s="61">
        <v>143</v>
      </c>
      <c r="I174" s="148">
        <f>SUM(I175:I177)</f>
        <v>0</v>
      </c>
      <c r="J174" s="174">
        <f>SUM(J175:J177)</f>
        <v>0</v>
      </c>
      <c r="K174" s="148">
        <f>SUM(K175:K177)</f>
        <v>0</v>
      </c>
      <c r="L174" s="147">
        <f>SUM(L175:L177)</f>
        <v>0</v>
      </c>
      <c r="M174" s="9"/>
    </row>
    <row r="175" spans="1:13" ht="53.25" hidden="1" customHeight="1">
      <c r="A175" s="106">
        <v>2</v>
      </c>
      <c r="B175" s="117">
        <v>9</v>
      </c>
      <c r="C175" s="117">
        <v>2</v>
      </c>
      <c r="D175" s="117">
        <v>1</v>
      </c>
      <c r="E175" s="118">
        <v>1</v>
      </c>
      <c r="F175" s="119">
        <v>1</v>
      </c>
      <c r="G175" s="78" t="s">
        <v>129</v>
      </c>
      <c r="H175" s="61">
        <v>144</v>
      </c>
      <c r="I175" s="170">
        <v>0</v>
      </c>
      <c r="J175" s="149">
        <v>0</v>
      </c>
      <c r="K175" s="149">
        <v>0</v>
      </c>
      <c r="L175" s="149">
        <v>0</v>
      </c>
      <c r="M175" s="9"/>
    </row>
    <row r="176" spans="1:13" ht="51.75" hidden="1" customHeight="1">
      <c r="A176" s="91">
        <v>2</v>
      </c>
      <c r="B176" s="92">
        <v>9</v>
      </c>
      <c r="C176" s="92">
        <v>2</v>
      </c>
      <c r="D176" s="92">
        <v>1</v>
      </c>
      <c r="E176" s="93">
        <v>1</v>
      </c>
      <c r="F176" s="94">
        <v>2</v>
      </c>
      <c r="G176" s="78" t="s">
        <v>130</v>
      </c>
      <c r="H176" s="61">
        <v>145</v>
      </c>
      <c r="I176" s="150">
        <v>0</v>
      </c>
      <c r="J176" s="173">
        <v>0</v>
      </c>
      <c r="K176" s="173">
        <v>0</v>
      </c>
      <c r="L176" s="173">
        <v>0</v>
      </c>
      <c r="M176" s="9"/>
    </row>
    <row r="177" spans="1:13" ht="54.75" hidden="1" customHeight="1">
      <c r="A177" s="91">
        <v>2</v>
      </c>
      <c r="B177" s="92">
        <v>9</v>
      </c>
      <c r="C177" s="92">
        <v>2</v>
      </c>
      <c r="D177" s="92">
        <v>1</v>
      </c>
      <c r="E177" s="93">
        <v>1</v>
      </c>
      <c r="F177" s="94">
        <v>3</v>
      </c>
      <c r="G177" s="78" t="s">
        <v>131</v>
      </c>
      <c r="H177" s="61">
        <v>146</v>
      </c>
      <c r="I177" s="150">
        <v>0</v>
      </c>
      <c r="J177" s="150">
        <v>0</v>
      </c>
      <c r="K177" s="150">
        <v>0</v>
      </c>
      <c r="L177" s="150">
        <v>0</v>
      </c>
      <c r="M177" s="9"/>
    </row>
    <row r="178" spans="1:13" ht="39" hidden="1" customHeight="1">
      <c r="A178" s="121">
        <v>2</v>
      </c>
      <c r="B178" s="121">
        <v>9</v>
      </c>
      <c r="C178" s="121">
        <v>2</v>
      </c>
      <c r="D178" s="121">
        <v>2</v>
      </c>
      <c r="E178" s="121"/>
      <c r="F178" s="121"/>
      <c r="G178" s="73" t="s">
        <v>132</v>
      </c>
      <c r="H178" s="61">
        <v>147</v>
      </c>
      <c r="I178" s="148">
        <f>I179</f>
        <v>0</v>
      </c>
      <c r="J178" s="174">
        <f>J179</f>
        <v>0</v>
      </c>
      <c r="K178" s="148">
        <f>K179</f>
        <v>0</v>
      </c>
      <c r="L178" s="147">
        <f>L179</f>
        <v>0</v>
      </c>
      <c r="M178" s="9"/>
    </row>
    <row r="179" spans="1:13" ht="43.5" hidden="1" customHeight="1">
      <c r="A179" s="91">
        <v>2</v>
      </c>
      <c r="B179" s="92">
        <v>9</v>
      </c>
      <c r="C179" s="92">
        <v>2</v>
      </c>
      <c r="D179" s="92">
        <v>2</v>
      </c>
      <c r="E179" s="93">
        <v>1</v>
      </c>
      <c r="F179" s="94"/>
      <c r="G179" s="78" t="s">
        <v>133</v>
      </c>
      <c r="H179" s="61">
        <v>148</v>
      </c>
      <c r="I179" s="161">
        <f>SUM(I180:I182)</f>
        <v>0</v>
      </c>
      <c r="J179" s="161">
        <f>SUM(J180:J182)</f>
        <v>0</v>
      </c>
      <c r="K179" s="161">
        <f>SUM(K180:K182)</f>
        <v>0</v>
      </c>
      <c r="L179" s="161">
        <f>SUM(L180:L182)</f>
        <v>0</v>
      </c>
      <c r="M179" s="9"/>
    </row>
    <row r="180" spans="1:13" ht="54.75" hidden="1" customHeight="1">
      <c r="A180" s="91">
        <v>2</v>
      </c>
      <c r="B180" s="92">
        <v>9</v>
      </c>
      <c r="C180" s="92">
        <v>2</v>
      </c>
      <c r="D180" s="92">
        <v>2</v>
      </c>
      <c r="E180" s="92">
        <v>1</v>
      </c>
      <c r="F180" s="94">
        <v>1</v>
      </c>
      <c r="G180" s="122" t="s">
        <v>134</v>
      </c>
      <c r="H180" s="61">
        <v>149</v>
      </c>
      <c r="I180" s="150">
        <v>0</v>
      </c>
      <c r="J180" s="149">
        <v>0</v>
      </c>
      <c r="K180" s="149">
        <v>0</v>
      </c>
      <c r="L180" s="149">
        <v>0</v>
      </c>
      <c r="M180" s="9"/>
    </row>
    <row r="181" spans="1:13" ht="54" hidden="1" customHeight="1">
      <c r="A181" s="107">
        <v>2</v>
      </c>
      <c r="B181" s="105">
        <v>9</v>
      </c>
      <c r="C181" s="107">
        <v>2</v>
      </c>
      <c r="D181" s="108">
        <v>2</v>
      </c>
      <c r="E181" s="108">
        <v>1</v>
      </c>
      <c r="F181" s="120">
        <v>2</v>
      </c>
      <c r="G181" s="105" t="s">
        <v>135</v>
      </c>
      <c r="H181" s="61">
        <v>150</v>
      </c>
      <c r="I181" s="149">
        <v>0</v>
      </c>
      <c r="J181" s="151">
        <v>0</v>
      </c>
      <c r="K181" s="151">
        <v>0</v>
      </c>
      <c r="L181" s="151">
        <v>0</v>
      </c>
      <c r="M181" s="9"/>
    </row>
    <row r="182" spans="1:13" ht="54" hidden="1" customHeight="1">
      <c r="A182" s="92">
        <v>2</v>
      </c>
      <c r="B182" s="111">
        <v>9</v>
      </c>
      <c r="C182" s="117">
        <v>2</v>
      </c>
      <c r="D182" s="118">
        <v>2</v>
      </c>
      <c r="E182" s="118">
        <v>1</v>
      </c>
      <c r="F182" s="119">
        <v>3</v>
      </c>
      <c r="G182" s="111" t="s">
        <v>136</v>
      </c>
      <c r="H182" s="61">
        <v>151</v>
      </c>
      <c r="I182" s="173">
        <v>0</v>
      </c>
      <c r="J182" s="173">
        <v>0</v>
      </c>
      <c r="K182" s="173">
        <v>0</v>
      </c>
      <c r="L182" s="173">
        <v>0</v>
      </c>
      <c r="M182" s="9"/>
    </row>
    <row r="183" spans="1:13" ht="76.5" customHeight="1">
      <c r="A183" s="57">
        <v>3</v>
      </c>
      <c r="B183" s="59"/>
      <c r="C183" s="57"/>
      <c r="D183" s="58"/>
      <c r="E183" s="58"/>
      <c r="F183" s="60"/>
      <c r="G183" s="110" t="s">
        <v>137</v>
      </c>
      <c r="H183" s="61">
        <v>152</v>
      </c>
      <c r="I183" s="147">
        <f>SUM(I184+I237+I302)</f>
        <v>3000</v>
      </c>
      <c r="J183" s="174">
        <f>SUM(J184+J237+J302)</f>
        <v>0</v>
      </c>
      <c r="K183" s="148">
        <f>SUM(K184+K237+K302)</f>
        <v>0</v>
      </c>
      <c r="L183" s="147">
        <f>SUM(L184+L237+L302)</f>
        <v>0</v>
      </c>
      <c r="M183" s="9"/>
    </row>
    <row r="184" spans="1:13" ht="34.5" customHeight="1">
      <c r="A184" s="100">
        <v>3</v>
      </c>
      <c r="B184" s="57">
        <v>1</v>
      </c>
      <c r="C184" s="77"/>
      <c r="D184" s="63"/>
      <c r="E184" s="63"/>
      <c r="F184" s="116"/>
      <c r="G184" s="97" t="s">
        <v>138</v>
      </c>
      <c r="H184" s="61">
        <v>153</v>
      </c>
      <c r="I184" s="147">
        <f>SUM(I185+I208+I215+I227+I231)</f>
        <v>3000</v>
      </c>
      <c r="J184" s="158">
        <f>SUM(J185+J208+J215+J227+J231)</f>
        <v>0</v>
      </c>
      <c r="K184" s="158">
        <f>SUM(K185+K208+K215+K227+K231)</f>
        <v>0</v>
      </c>
      <c r="L184" s="158">
        <f>SUM(L185+L208+L215+L227+L231)</f>
        <v>0</v>
      </c>
      <c r="M184" s="9"/>
    </row>
    <row r="185" spans="1:13" ht="30.75" customHeight="1">
      <c r="A185" s="66">
        <v>3</v>
      </c>
      <c r="B185" s="78">
        <v>1</v>
      </c>
      <c r="C185" s="66">
        <v>1</v>
      </c>
      <c r="D185" s="64"/>
      <c r="E185" s="64"/>
      <c r="F185" s="123"/>
      <c r="G185" s="91" t="s">
        <v>139</v>
      </c>
      <c r="H185" s="61">
        <v>154</v>
      </c>
      <c r="I185" s="158">
        <f>SUM(I186+I189+I194+I200+I205)</f>
        <v>3000</v>
      </c>
      <c r="J185" s="174">
        <f>SUM(J186+J189+J194+J200+J205)</f>
        <v>0</v>
      </c>
      <c r="K185" s="148">
        <f>SUM(K186+K189+K194+K200+K205)</f>
        <v>0</v>
      </c>
      <c r="L185" s="147">
        <f>SUM(L186+L189+L194+L200+L205)</f>
        <v>0</v>
      </c>
      <c r="M185" s="9"/>
    </row>
    <row r="186" spans="1:13" ht="33" hidden="1" customHeight="1">
      <c r="A186" s="92">
        <v>3</v>
      </c>
      <c r="B186" s="73">
        <v>1</v>
      </c>
      <c r="C186" s="92">
        <v>1</v>
      </c>
      <c r="D186" s="93">
        <v>1</v>
      </c>
      <c r="E186" s="93"/>
      <c r="F186" s="124"/>
      <c r="G186" s="91" t="s">
        <v>140</v>
      </c>
      <c r="H186" s="61">
        <v>155</v>
      </c>
      <c r="I186" s="147">
        <f t="shared" ref="I186:L187" si="19">I187</f>
        <v>0</v>
      </c>
      <c r="J186" s="160">
        <f t="shared" si="19"/>
        <v>0</v>
      </c>
      <c r="K186" s="161">
        <f t="shared" si="19"/>
        <v>0</v>
      </c>
      <c r="L186" s="158">
        <f t="shared" si="19"/>
        <v>0</v>
      </c>
      <c r="M186" s="9"/>
    </row>
    <row r="187" spans="1:13" ht="24" hidden="1" customHeight="1">
      <c r="A187" s="92">
        <v>3</v>
      </c>
      <c r="B187" s="73">
        <v>1</v>
      </c>
      <c r="C187" s="92">
        <v>1</v>
      </c>
      <c r="D187" s="93">
        <v>1</v>
      </c>
      <c r="E187" s="93">
        <v>1</v>
      </c>
      <c r="F187" s="101"/>
      <c r="G187" s="91" t="s">
        <v>140</v>
      </c>
      <c r="H187" s="61">
        <v>156</v>
      </c>
      <c r="I187" s="158">
        <f t="shared" si="19"/>
        <v>0</v>
      </c>
      <c r="J187" s="147">
        <f t="shared" si="19"/>
        <v>0</v>
      </c>
      <c r="K187" s="147">
        <f t="shared" si="19"/>
        <v>0</v>
      </c>
      <c r="L187" s="147">
        <f t="shared" si="19"/>
        <v>0</v>
      </c>
      <c r="M187" s="9"/>
    </row>
    <row r="188" spans="1:13" ht="31.5" hidden="1" customHeight="1">
      <c r="A188" s="92">
        <v>3</v>
      </c>
      <c r="B188" s="73">
        <v>1</v>
      </c>
      <c r="C188" s="92">
        <v>1</v>
      </c>
      <c r="D188" s="93">
        <v>1</v>
      </c>
      <c r="E188" s="93">
        <v>1</v>
      </c>
      <c r="F188" s="101">
        <v>1</v>
      </c>
      <c r="G188" s="91" t="s">
        <v>140</v>
      </c>
      <c r="H188" s="61">
        <v>157</v>
      </c>
      <c r="I188" s="151">
        <v>0</v>
      </c>
      <c r="J188" s="151">
        <v>0</v>
      </c>
      <c r="K188" s="151">
        <v>0</v>
      </c>
      <c r="L188" s="151">
        <v>0</v>
      </c>
      <c r="M188" s="9"/>
    </row>
    <row r="189" spans="1:13" ht="27.75" hidden="1" customHeight="1">
      <c r="A189" s="66">
        <v>3</v>
      </c>
      <c r="B189" s="64">
        <v>1</v>
      </c>
      <c r="C189" s="64">
        <v>1</v>
      </c>
      <c r="D189" s="64">
        <v>2</v>
      </c>
      <c r="E189" s="64"/>
      <c r="F189" s="67"/>
      <c r="G189" s="78" t="s">
        <v>141</v>
      </c>
      <c r="H189" s="61">
        <v>158</v>
      </c>
      <c r="I189" s="158">
        <f>I190</f>
        <v>0</v>
      </c>
      <c r="J189" s="160">
        <f>J190</f>
        <v>0</v>
      </c>
      <c r="K189" s="161">
        <f>K190</f>
        <v>0</v>
      </c>
      <c r="L189" s="158">
        <f>L190</f>
        <v>0</v>
      </c>
      <c r="M189" s="9"/>
    </row>
    <row r="190" spans="1:13" ht="27.75" hidden="1" customHeight="1">
      <c r="A190" s="92">
        <v>3</v>
      </c>
      <c r="B190" s="93">
        <v>1</v>
      </c>
      <c r="C190" s="93">
        <v>1</v>
      </c>
      <c r="D190" s="93">
        <v>2</v>
      </c>
      <c r="E190" s="93">
        <v>1</v>
      </c>
      <c r="F190" s="94"/>
      <c r="G190" s="78" t="s">
        <v>141</v>
      </c>
      <c r="H190" s="61">
        <v>159</v>
      </c>
      <c r="I190" s="147">
        <f>SUM(I191:I193)</f>
        <v>0</v>
      </c>
      <c r="J190" s="174">
        <f>SUM(J191:J193)</f>
        <v>0</v>
      </c>
      <c r="K190" s="148">
        <f>SUM(K191:K193)</f>
        <v>0</v>
      </c>
      <c r="L190" s="147">
        <f>SUM(L191:L193)</f>
        <v>0</v>
      </c>
      <c r="M190" s="9"/>
    </row>
    <row r="191" spans="1:13" ht="27" hidden="1" customHeight="1">
      <c r="A191" s="66">
        <v>3</v>
      </c>
      <c r="B191" s="64">
        <v>1</v>
      </c>
      <c r="C191" s="64">
        <v>1</v>
      </c>
      <c r="D191" s="64">
        <v>2</v>
      </c>
      <c r="E191" s="64">
        <v>1</v>
      </c>
      <c r="F191" s="67">
        <v>1</v>
      </c>
      <c r="G191" s="78" t="s">
        <v>142</v>
      </c>
      <c r="H191" s="61">
        <v>160</v>
      </c>
      <c r="I191" s="149">
        <v>0</v>
      </c>
      <c r="J191" s="149">
        <v>0</v>
      </c>
      <c r="K191" s="149">
        <v>0</v>
      </c>
      <c r="L191" s="173">
        <v>0</v>
      </c>
      <c r="M191" s="9"/>
    </row>
    <row r="192" spans="1:13" ht="27" hidden="1" customHeight="1">
      <c r="A192" s="92">
        <v>3</v>
      </c>
      <c r="B192" s="93">
        <v>1</v>
      </c>
      <c r="C192" s="93">
        <v>1</v>
      </c>
      <c r="D192" s="93">
        <v>2</v>
      </c>
      <c r="E192" s="93">
        <v>1</v>
      </c>
      <c r="F192" s="94">
        <v>2</v>
      </c>
      <c r="G192" s="73" t="s">
        <v>143</v>
      </c>
      <c r="H192" s="61">
        <v>161</v>
      </c>
      <c r="I192" s="151">
        <v>0</v>
      </c>
      <c r="J192" s="151">
        <v>0</v>
      </c>
      <c r="K192" s="151">
        <v>0</v>
      </c>
      <c r="L192" s="151">
        <v>0</v>
      </c>
      <c r="M192" s="9"/>
    </row>
    <row r="193" spans="1:13" ht="26.25" hidden="1" customHeight="1">
      <c r="A193" s="66">
        <v>3</v>
      </c>
      <c r="B193" s="64">
        <v>1</v>
      </c>
      <c r="C193" s="64">
        <v>1</v>
      </c>
      <c r="D193" s="64">
        <v>2</v>
      </c>
      <c r="E193" s="64">
        <v>1</v>
      </c>
      <c r="F193" s="67">
        <v>3</v>
      </c>
      <c r="G193" s="78" t="s">
        <v>144</v>
      </c>
      <c r="H193" s="61">
        <v>162</v>
      </c>
      <c r="I193" s="149">
        <v>0</v>
      </c>
      <c r="J193" s="149">
        <v>0</v>
      </c>
      <c r="K193" s="149">
        <v>0</v>
      </c>
      <c r="L193" s="173">
        <v>0</v>
      </c>
      <c r="M193" s="9"/>
    </row>
    <row r="194" spans="1:13" ht="27.75" hidden="1" customHeight="1">
      <c r="A194" s="92">
        <v>3</v>
      </c>
      <c r="B194" s="93">
        <v>1</v>
      </c>
      <c r="C194" s="93">
        <v>1</v>
      </c>
      <c r="D194" s="93">
        <v>3</v>
      </c>
      <c r="E194" s="93"/>
      <c r="F194" s="94"/>
      <c r="G194" s="73" t="s">
        <v>145</v>
      </c>
      <c r="H194" s="61">
        <v>163</v>
      </c>
      <c r="I194" s="147">
        <f>I195</f>
        <v>0</v>
      </c>
      <c r="J194" s="174">
        <f>J195</f>
        <v>0</v>
      </c>
      <c r="K194" s="148">
        <f>K195</f>
        <v>0</v>
      </c>
      <c r="L194" s="147">
        <f>L195</f>
        <v>0</v>
      </c>
      <c r="M194" s="9"/>
    </row>
    <row r="195" spans="1:13" ht="23.25" hidden="1" customHeight="1">
      <c r="A195" s="92">
        <v>3</v>
      </c>
      <c r="B195" s="93">
        <v>1</v>
      </c>
      <c r="C195" s="93">
        <v>1</v>
      </c>
      <c r="D195" s="93">
        <v>3</v>
      </c>
      <c r="E195" s="93">
        <v>1</v>
      </c>
      <c r="F195" s="94"/>
      <c r="G195" s="73" t="s">
        <v>145</v>
      </c>
      <c r="H195" s="61">
        <v>164</v>
      </c>
      <c r="I195" s="147">
        <f>SUM(I196:I199)</f>
        <v>0</v>
      </c>
      <c r="J195" s="147">
        <f>SUM(J196:J199)</f>
        <v>0</v>
      </c>
      <c r="K195" s="147">
        <f>SUM(K196:K199)</f>
        <v>0</v>
      </c>
      <c r="L195" s="147">
        <f>SUM(L196:L199)</f>
        <v>0</v>
      </c>
      <c r="M195" s="9"/>
    </row>
    <row r="196" spans="1:13" ht="23.25" hidden="1" customHeight="1">
      <c r="A196" s="92">
        <v>3</v>
      </c>
      <c r="B196" s="93">
        <v>1</v>
      </c>
      <c r="C196" s="93">
        <v>1</v>
      </c>
      <c r="D196" s="93">
        <v>3</v>
      </c>
      <c r="E196" s="93">
        <v>1</v>
      </c>
      <c r="F196" s="94">
        <v>1</v>
      </c>
      <c r="G196" s="73" t="s">
        <v>146</v>
      </c>
      <c r="H196" s="61">
        <v>165</v>
      </c>
      <c r="I196" s="151">
        <v>0</v>
      </c>
      <c r="J196" s="151">
        <v>0</v>
      </c>
      <c r="K196" s="151">
        <v>0</v>
      </c>
      <c r="L196" s="173">
        <v>0</v>
      </c>
      <c r="M196" s="9"/>
    </row>
    <row r="197" spans="1:13" ht="29.25" hidden="1" customHeight="1">
      <c r="A197" s="92">
        <v>3</v>
      </c>
      <c r="B197" s="93">
        <v>1</v>
      </c>
      <c r="C197" s="93">
        <v>1</v>
      </c>
      <c r="D197" s="93">
        <v>3</v>
      </c>
      <c r="E197" s="93">
        <v>1</v>
      </c>
      <c r="F197" s="94">
        <v>2</v>
      </c>
      <c r="G197" s="73" t="s">
        <v>147</v>
      </c>
      <c r="H197" s="61">
        <v>166</v>
      </c>
      <c r="I197" s="149">
        <v>0</v>
      </c>
      <c r="J197" s="151">
        <v>0</v>
      </c>
      <c r="K197" s="151">
        <v>0</v>
      </c>
      <c r="L197" s="151">
        <v>0</v>
      </c>
      <c r="M197" s="9"/>
    </row>
    <row r="198" spans="1:13" ht="27" hidden="1" customHeight="1">
      <c r="A198" s="92">
        <v>3</v>
      </c>
      <c r="B198" s="93">
        <v>1</v>
      </c>
      <c r="C198" s="93">
        <v>1</v>
      </c>
      <c r="D198" s="93">
        <v>3</v>
      </c>
      <c r="E198" s="93">
        <v>1</v>
      </c>
      <c r="F198" s="94">
        <v>3</v>
      </c>
      <c r="G198" s="91" t="s">
        <v>148</v>
      </c>
      <c r="H198" s="61">
        <v>167</v>
      </c>
      <c r="I198" s="149">
        <v>0</v>
      </c>
      <c r="J198" s="157">
        <v>0</v>
      </c>
      <c r="K198" s="157">
        <v>0</v>
      </c>
      <c r="L198" s="157">
        <v>0</v>
      </c>
      <c r="M198" s="9"/>
    </row>
    <row r="199" spans="1:13" ht="25.5" hidden="1" customHeight="1">
      <c r="A199" s="107">
        <v>3</v>
      </c>
      <c r="B199" s="108">
        <v>1</v>
      </c>
      <c r="C199" s="108">
        <v>1</v>
      </c>
      <c r="D199" s="108">
        <v>3</v>
      </c>
      <c r="E199" s="108">
        <v>1</v>
      </c>
      <c r="F199" s="120">
        <v>4</v>
      </c>
      <c r="G199" s="114" t="s">
        <v>149</v>
      </c>
      <c r="H199" s="61">
        <v>168</v>
      </c>
      <c r="I199" s="175">
        <v>0</v>
      </c>
      <c r="J199" s="176">
        <v>0</v>
      </c>
      <c r="K199" s="151">
        <v>0</v>
      </c>
      <c r="L199" s="151">
        <v>0</v>
      </c>
      <c r="M199" s="9"/>
    </row>
    <row r="200" spans="1:13" ht="27" hidden="1" customHeight="1">
      <c r="A200" s="107">
        <v>3</v>
      </c>
      <c r="B200" s="108">
        <v>1</v>
      </c>
      <c r="C200" s="108">
        <v>1</v>
      </c>
      <c r="D200" s="108">
        <v>4</v>
      </c>
      <c r="E200" s="108"/>
      <c r="F200" s="120"/>
      <c r="G200" s="105" t="s">
        <v>150</v>
      </c>
      <c r="H200" s="61">
        <v>169</v>
      </c>
      <c r="I200" s="147">
        <f>I201</f>
        <v>0</v>
      </c>
      <c r="J200" s="162">
        <f>J201</f>
        <v>0</v>
      </c>
      <c r="K200" s="163">
        <f>K201</f>
        <v>0</v>
      </c>
      <c r="L200" s="154">
        <f>L201</f>
        <v>0</v>
      </c>
      <c r="M200" s="9"/>
    </row>
    <row r="201" spans="1:13" ht="27.75" hidden="1" customHeight="1">
      <c r="A201" s="92">
        <v>3</v>
      </c>
      <c r="B201" s="93">
        <v>1</v>
      </c>
      <c r="C201" s="93">
        <v>1</v>
      </c>
      <c r="D201" s="93">
        <v>4</v>
      </c>
      <c r="E201" s="93">
        <v>1</v>
      </c>
      <c r="F201" s="94"/>
      <c r="G201" s="105" t="s">
        <v>150</v>
      </c>
      <c r="H201" s="61">
        <v>170</v>
      </c>
      <c r="I201" s="158">
        <f>SUM(I202:I204)</f>
        <v>0</v>
      </c>
      <c r="J201" s="174">
        <f>SUM(J202:J204)</f>
        <v>0</v>
      </c>
      <c r="K201" s="148">
        <f>SUM(K202:K204)</f>
        <v>0</v>
      </c>
      <c r="L201" s="147">
        <f>SUM(L202:L204)</f>
        <v>0</v>
      </c>
      <c r="M201" s="9"/>
    </row>
    <row r="202" spans="1:13" ht="24.75" hidden="1" customHeight="1">
      <c r="A202" s="92">
        <v>3</v>
      </c>
      <c r="B202" s="93">
        <v>1</v>
      </c>
      <c r="C202" s="93">
        <v>1</v>
      </c>
      <c r="D202" s="93">
        <v>4</v>
      </c>
      <c r="E202" s="93">
        <v>1</v>
      </c>
      <c r="F202" s="94">
        <v>1</v>
      </c>
      <c r="G202" s="73" t="s">
        <v>151</v>
      </c>
      <c r="H202" s="61">
        <v>171</v>
      </c>
      <c r="I202" s="151">
        <v>0</v>
      </c>
      <c r="J202" s="151">
        <v>0</v>
      </c>
      <c r="K202" s="151">
        <v>0</v>
      </c>
      <c r="L202" s="173">
        <v>0</v>
      </c>
      <c r="M202" s="9"/>
    </row>
    <row r="203" spans="1:13" ht="25.5" hidden="1" customHeight="1">
      <c r="A203" s="66">
        <v>3</v>
      </c>
      <c r="B203" s="64">
        <v>1</v>
      </c>
      <c r="C203" s="64">
        <v>1</v>
      </c>
      <c r="D203" s="64">
        <v>4</v>
      </c>
      <c r="E203" s="64">
        <v>1</v>
      </c>
      <c r="F203" s="67">
        <v>2</v>
      </c>
      <c r="G203" s="78" t="s">
        <v>152</v>
      </c>
      <c r="H203" s="61">
        <v>172</v>
      </c>
      <c r="I203" s="149">
        <v>0</v>
      </c>
      <c r="J203" s="149">
        <v>0</v>
      </c>
      <c r="K203" s="150">
        <v>0</v>
      </c>
      <c r="L203" s="151">
        <v>0</v>
      </c>
      <c r="M203" s="9"/>
    </row>
    <row r="204" spans="1:13" ht="31.5" hidden="1" customHeight="1">
      <c r="A204" s="92">
        <v>3</v>
      </c>
      <c r="B204" s="93">
        <v>1</v>
      </c>
      <c r="C204" s="93">
        <v>1</v>
      </c>
      <c r="D204" s="93">
        <v>4</v>
      </c>
      <c r="E204" s="93">
        <v>1</v>
      </c>
      <c r="F204" s="94">
        <v>3</v>
      </c>
      <c r="G204" s="73" t="s">
        <v>153</v>
      </c>
      <c r="H204" s="61">
        <v>173</v>
      </c>
      <c r="I204" s="149">
        <v>0</v>
      </c>
      <c r="J204" s="149">
        <v>0</v>
      </c>
      <c r="K204" s="149">
        <v>0</v>
      </c>
      <c r="L204" s="151">
        <v>0</v>
      </c>
      <c r="M204" s="9"/>
    </row>
    <row r="205" spans="1:13" ht="25.5" customHeight="1">
      <c r="A205" s="92">
        <v>3</v>
      </c>
      <c r="B205" s="93">
        <v>1</v>
      </c>
      <c r="C205" s="93">
        <v>1</v>
      </c>
      <c r="D205" s="93">
        <v>5</v>
      </c>
      <c r="E205" s="93"/>
      <c r="F205" s="94"/>
      <c r="G205" s="73" t="s">
        <v>154</v>
      </c>
      <c r="H205" s="61">
        <v>174</v>
      </c>
      <c r="I205" s="147">
        <f t="shared" ref="I205:L206" si="20">I206</f>
        <v>3000</v>
      </c>
      <c r="J205" s="174">
        <f t="shared" si="20"/>
        <v>0</v>
      </c>
      <c r="K205" s="148">
        <f t="shared" si="20"/>
        <v>0</v>
      </c>
      <c r="L205" s="147">
        <f t="shared" si="20"/>
        <v>0</v>
      </c>
      <c r="M205" s="9"/>
    </row>
    <row r="206" spans="1:13" ht="26.25" customHeight="1">
      <c r="A206" s="107">
        <v>3</v>
      </c>
      <c r="B206" s="108">
        <v>1</v>
      </c>
      <c r="C206" s="108">
        <v>1</v>
      </c>
      <c r="D206" s="108">
        <v>5</v>
      </c>
      <c r="E206" s="108">
        <v>1</v>
      </c>
      <c r="F206" s="120"/>
      <c r="G206" s="73" t="s">
        <v>154</v>
      </c>
      <c r="H206" s="61">
        <v>175</v>
      </c>
      <c r="I206" s="148">
        <f t="shared" si="20"/>
        <v>3000</v>
      </c>
      <c r="J206" s="148">
        <f t="shared" si="20"/>
        <v>0</v>
      </c>
      <c r="K206" s="148">
        <f t="shared" si="20"/>
        <v>0</v>
      </c>
      <c r="L206" s="148">
        <f t="shared" si="20"/>
        <v>0</v>
      </c>
      <c r="M206" s="9"/>
    </row>
    <row r="207" spans="1:13" ht="27" customHeight="1">
      <c r="A207" s="92">
        <v>3</v>
      </c>
      <c r="B207" s="93">
        <v>1</v>
      </c>
      <c r="C207" s="93">
        <v>1</v>
      </c>
      <c r="D207" s="93">
        <v>5</v>
      </c>
      <c r="E207" s="93">
        <v>1</v>
      </c>
      <c r="F207" s="94">
        <v>1</v>
      </c>
      <c r="G207" s="73" t="s">
        <v>154</v>
      </c>
      <c r="H207" s="61">
        <v>176</v>
      </c>
      <c r="I207" s="149">
        <v>3000</v>
      </c>
      <c r="J207" s="151">
        <v>0</v>
      </c>
      <c r="K207" s="151">
        <v>0</v>
      </c>
      <c r="L207" s="151">
        <v>0</v>
      </c>
      <c r="M207" s="9"/>
    </row>
    <row r="208" spans="1:13" ht="26.25" hidden="1" customHeight="1">
      <c r="A208" s="107">
        <v>3</v>
      </c>
      <c r="B208" s="108">
        <v>1</v>
      </c>
      <c r="C208" s="108">
        <v>2</v>
      </c>
      <c r="D208" s="108"/>
      <c r="E208" s="108"/>
      <c r="F208" s="120"/>
      <c r="G208" s="105" t="s">
        <v>155</v>
      </c>
      <c r="H208" s="61">
        <v>177</v>
      </c>
      <c r="I208" s="147">
        <f t="shared" ref="I208:L209" si="21">I209</f>
        <v>0</v>
      </c>
      <c r="J208" s="162">
        <f t="shared" si="21"/>
        <v>0</v>
      </c>
      <c r="K208" s="163">
        <f t="shared" si="21"/>
        <v>0</v>
      </c>
      <c r="L208" s="154">
        <f t="shared" si="21"/>
        <v>0</v>
      </c>
      <c r="M208" s="9"/>
    </row>
    <row r="209" spans="1:16" ht="25.5" hidden="1" customHeight="1">
      <c r="A209" s="92">
        <v>3</v>
      </c>
      <c r="B209" s="93">
        <v>1</v>
      </c>
      <c r="C209" s="93">
        <v>2</v>
      </c>
      <c r="D209" s="93">
        <v>1</v>
      </c>
      <c r="E209" s="93"/>
      <c r="F209" s="94"/>
      <c r="G209" s="105" t="s">
        <v>155</v>
      </c>
      <c r="H209" s="61">
        <v>178</v>
      </c>
      <c r="I209" s="158">
        <f t="shared" si="21"/>
        <v>0</v>
      </c>
      <c r="J209" s="174">
        <f t="shared" si="21"/>
        <v>0</v>
      </c>
      <c r="K209" s="148">
        <f t="shared" si="21"/>
        <v>0</v>
      </c>
      <c r="L209" s="147">
        <f t="shared" si="21"/>
        <v>0</v>
      </c>
      <c r="M209" s="9"/>
    </row>
    <row r="210" spans="1:16" ht="26.25" hidden="1" customHeight="1">
      <c r="A210" s="66">
        <v>3</v>
      </c>
      <c r="B210" s="64">
        <v>1</v>
      </c>
      <c r="C210" s="64">
        <v>2</v>
      </c>
      <c r="D210" s="64">
        <v>1</v>
      </c>
      <c r="E210" s="64">
        <v>1</v>
      </c>
      <c r="F210" s="67"/>
      <c r="G210" s="105" t="s">
        <v>155</v>
      </c>
      <c r="H210" s="61">
        <v>179</v>
      </c>
      <c r="I210" s="147">
        <f>SUM(I211:I214)</f>
        <v>0</v>
      </c>
      <c r="J210" s="160">
        <f>SUM(J211:J214)</f>
        <v>0</v>
      </c>
      <c r="K210" s="161">
        <f>SUM(K211:K214)</f>
        <v>0</v>
      </c>
      <c r="L210" s="158">
        <f>SUM(L211:L214)</f>
        <v>0</v>
      </c>
      <c r="M210" s="9"/>
    </row>
    <row r="211" spans="1:16" ht="41.25" hidden="1" customHeight="1">
      <c r="A211" s="92">
        <v>3</v>
      </c>
      <c r="B211" s="93">
        <v>1</v>
      </c>
      <c r="C211" s="93">
        <v>2</v>
      </c>
      <c r="D211" s="93">
        <v>1</v>
      </c>
      <c r="E211" s="93">
        <v>1</v>
      </c>
      <c r="F211" s="94">
        <v>2</v>
      </c>
      <c r="G211" s="73" t="s">
        <v>156</v>
      </c>
      <c r="H211" s="61">
        <v>180</v>
      </c>
      <c r="I211" s="151">
        <v>0</v>
      </c>
      <c r="J211" s="151">
        <v>0</v>
      </c>
      <c r="K211" s="151">
        <v>0</v>
      </c>
      <c r="L211" s="151">
        <v>0</v>
      </c>
      <c r="M211" s="9"/>
    </row>
    <row r="212" spans="1:16" ht="26.25" hidden="1" customHeight="1">
      <c r="A212" s="92">
        <v>3</v>
      </c>
      <c r="B212" s="93">
        <v>1</v>
      </c>
      <c r="C212" s="93">
        <v>2</v>
      </c>
      <c r="D212" s="92">
        <v>1</v>
      </c>
      <c r="E212" s="93">
        <v>1</v>
      </c>
      <c r="F212" s="94">
        <v>3</v>
      </c>
      <c r="G212" s="73" t="s">
        <v>157</v>
      </c>
      <c r="H212" s="61">
        <v>181</v>
      </c>
      <c r="I212" s="151">
        <v>0</v>
      </c>
      <c r="J212" s="151">
        <v>0</v>
      </c>
      <c r="K212" s="151">
        <v>0</v>
      </c>
      <c r="L212" s="151">
        <v>0</v>
      </c>
      <c r="M212" s="9"/>
    </row>
    <row r="213" spans="1:16" ht="27.75" hidden="1" customHeight="1">
      <c r="A213" s="92">
        <v>3</v>
      </c>
      <c r="B213" s="93">
        <v>1</v>
      </c>
      <c r="C213" s="93">
        <v>2</v>
      </c>
      <c r="D213" s="92">
        <v>1</v>
      </c>
      <c r="E213" s="93">
        <v>1</v>
      </c>
      <c r="F213" s="94">
        <v>4</v>
      </c>
      <c r="G213" s="73" t="s">
        <v>158</v>
      </c>
      <c r="H213" s="61">
        <v>182</v>
      </c>
      <c r="I213" s="151">
        <v>0</v>
      </c>
      <c r="J213" s="151">
        <v>0</v>
      </c>
      <c r="K213" s="151">
        <v>0</v>
      </c>
      <c r="L213" s="151">
        <v>0</v>
      </c>
      <c r="M213" s="9"/>
    </row>
    <row r="214" spans="1:16" ht="27" hidden="1" customHeight="1">
      <c r="A214" s="107">
        <v>3</v>
      </c>
      <c r="B214" s="118">
        <v>1</v>
      </c>
      <c r="C214" s="118">
        <v>2</v>
      </c>
      <c r="D214" s="117">
        <v>1</v>
      </c>
      <c r="E214" s="118">
        <v>1</v>
      </c>
      <c r="F214" s="119">
        <v>5</v>
      </c>
      <c r="G214" s="111" t="s">
        <v>159</v>
      </c>
      <c r="H214" s="61">
        <v>183</v>
      </c>
      <c r="I214" s="151">
        <v>0</v>
      </c>
      <c r="J214" s="151">
        <v>0</v>
      </c>
      <c r="K214" s="151">
        <v>0</v>
      </c>
      <c r="L214" s="173">
        <v>0</v>
      </c>
      <c r="M214" s="9"/>
    </row>
    <row r="215" spans="1:16" ht="29.25" hidden="1" customHeight="1">
      <c r="A215" s="92">
        <v>3</v>
      </c>
      <c r="B215" s="93">
        <v>1</v>
      </c>
      <c r="C215" s="93">
        <v>3</v>
      </c>
      <c r="D215" s="92"/>
      <c r="E215" s="93"/>
      <c r="F215" s="94"/>
      <c r="G215" s="73" t="s">
        <v>160</v>
      </c>
      <c r="H215" s="61">
        <v>184</v>
      </c>
      <c r="I215" s="147">
        <f>SUM(I216+I219)</f>
        <v>0</v>
      </c>
      <c r="J215" s="174">
        <f>SUM(J216+J219)</f>
        <v>0</v>
      </c>
      <c r="K215" s="148">
        <f>SUM(K216+K219)</f>
        <v>0</v>
      </c>
      <c r="L215" s="147">
        <f>SUM(L216+L219)</f>
        <v>0</v>
      </c>
      <c r="M215" s="9"/>
    </row>
    <row r="216" spans="1:16" ht="27.75" hidden="1" customHeight="1">
      <c r="A216" s="66">
        <v>3</v>
      </c>
      <c r="B216" s="64">
        <v>1</v>
      </c>
      <c r="C216" s="64">
        <v>3</v>
      </c>
      <c r="D216" s="66">
        <v>1</v>
      </c>
      <c r="E216" s="92"/>
      <c r="F216" s="67"/>
      <c r="G216" s="78" t="s">
        <v>161</v>
      </c>
      <c r="H216" s="61">
        <v>185</v>
      </c>
      <c r="I216" s="158">
        <f t="shared" ref="I216:L217" si="22">I217</f>
        <v>0</v>
      </c>
      <c r="J216" s="160">
        <f t="shared" si="22"/>
        <v>0</v>
      </c>
      <c r="K216" s="161">
        <f t="shared" si="22"/>
        <v>0</v>
      </c>
      <c r="L216" s="158">
        <f t="shared" si="22"/>
        <v>0</v>
      </c>
      <c r="M216" s="9"/>
    </row>
    <row r="217" spans="1:16" ht="30.75" hidden="1" customHeight="1">
      <c r="A217" s="92">
        <v>3</v>
      </c>
      <c r="B217" s="93">
        <v>1</v>
      </c>
      <c r="C217" s="93">
        <v>3</v>
      </c>
      <c r="D217" s="92">
        <v>1</v>
      </c>
      <c r="E217" s="92">
        <v>1</v>
      </c>
      <c r="F217" s="94"/>
      <c r="G217" s="78" t="s">
        <v>161</v>
      </c>
      <c r="H217" s="61">
        <v>186</v>
      </c>
      <c r="I217" s="147">
        <f t="shared" si="22"/>
        <v>0</v>
      </c>
      <c r="J217" s="174">
        <f t="shared" si="22"/>
        <v>0</v>
      </c>
      <c r="K217" s="148">
        <f t="shared" si="22"/>
        <v>0</v>
      </c>
      <c r="L217" s="147">
        <f t="shared" si="22"/>
        <v>0</v>
      </c>
      <c r="M217" s="9"/>
    </row>
    <row r="218" spans="1:16" ht="27.75" hidden="1" customHeight="1">
      <c r="A218" s="92">
        <v>3</v>
      </c>
      <c r="B218" s="73">
        <v>1</v>
      </c>
      <c r="C218" s="92">
        <v>3</v>
      </c>
      <c r="D218" s="93">
        <v>1</v>
      </c>
      <c r="E218" s="93">
        <v>1</v>
      </c>
      <c r="F218" s="94">
        <v>1</v>
      </c>
      <c r="G218" s="78" t="s">
        <v>161</v>
      </c>
      <c r="H218" s="61">
        <v>187</v>
      </c>
      <c r="I218" s="173">
        <v>0</v>
      </c>
      <c r="J218" s="173">
        <v>0</v>
      </c>
      <c r="K218" s="173">
        <v>0</v>
      </c>
      <c r="L218" s="173">
        <v>0</v>
      </c>
      <c r="M218" s="9"/>
    </row>
    <row r="219" spans="1:16" ht="30.75" hidden="1" customHeight="1">
      <c r="A219" s="92">
        <v>3</v>
      </c>
      <c r="B219" s="73">
        <v>1</v>
      </c>
      <c r="C219" s="92">
        <v>3</v>
      </c>
      <c r="D219" s="93">
        <v>2</v>
      </c>
      <c r="E219" s="93"/>
      <c r="F219" s="94"/>
      <c r="G219" s="73" t="s">
        <v>162</v>
      </c>
      <c r="H219" s="61">
        <v>188</v>
      </c>
      <c r="I219" s="147">
        <f>I220</f>
        <v>0</v>
      </c>
      <c r="J219" s="174">
        <f>J220</f>
        <v>0</v>
      </c>
      <c r="K219" s="148">
        <f>K220</f>
        <v>0</v>
      </c>
      <c r="L219" s="147">
        <f>L220</f>
        <v>0</v>
      </c>
      <c r="M219" s="9"/>
    </row>
    <row r="220" spans="1:16" ht="27" hidden="1" customHeight="1">
      <c r="A220" s="66">
        <v>3</v>
      </c>
      <c r="B220" s="78">
        <v>1</v>
      </c>
      <c r="C220" s="66">
        <v>3</v>
      </c>
      <c r="D220" s="64">
        <v>2</v>
      </c>
      <c r="E220" s="64">
        <v>1</v>
      </c>
      <c r="F220" s="67"/>
      <c r="G220" s="73" t="s">
        <v>162</v>
      </c>
      <c r="H220" s="61">
        <v>189</v>
      </c>
      <c r="I220" s="147">
        <f t="shared" ref="I220:P220" si="23">SUM(I221:I226)</f>
        <v>0</v>
      </c>
      <c r="J220" s="147">
        <f t="shared" si="23"/>
        <v>0</v>
      </c>
      <c r="K220" s="147">
        <f t="shared" si="23"/>
        <v>0</v>
      </c>
      <c r="L220" s="147">
        <f t="shared" si="23"/>
        <v>0</v>
      </c>
      <c r="M220" s="125">
        <f t="shared" si="23"/>
        <v>0</v>
      </c>
      <c r="N220" s="125">
        <f t="shared" si="23"/>
        <v>0</v>
      </c>
      <c r="O220" s="125">
        <f t="shared" si="23"/>
        <v>0</v>
      </c>
      <c r="P220" s="125">
        <f t="shared" si="23"/>
        <v>0</v>
      </c>
    </row>
    <row r="221" spans="1:16" ht="24.75" hidden="1" customHeight="1">
      <c r="A221" s="92">
        <v>3</v>
      </c>
      <c r="B221" s="73">
        <v>1</v>
      </c>
      <c r="C221" s="92">
        <v>3</v>
      </c>
      <c r="D221" s="93">
        <v>2</v>
      </c>
      <c r="E221" s="93">
        <v>1</v>
      </c>
      <c r="F221" s="94">
        <v>1</v>
      </c>
      <c r="G221" s="73" t="s">
        <v>163</v>
      </c>
      <c r="H221" s="61">
        <v>190</v>
      </c>
      <c r="I221" s="151">
        <v>0</v>
      </c>
      <c r="J221" s="151">
        <v>0</v>
      </c>
      <c r="K221" s="151">
        <v>0</v>
      </c>
      <c r="L221" s="173">
        <v>0</v>
      </c>
      <c r="M221" s="9"/>
    </row>
    <row r="222" spans="1:16" ht="26.25" hidden="1" customHeight="1">
      <c r="A222" s="92">
        <v>3</v>
      </c>
      <c r="B222" s="73">
        <v>1</v>
      </c>
      <c r="C222" s="92">
        <v>3</v>
      </c>
      <c r="D222" s="93">
        <v>2</v>
      </c>
      <c r="E222" s="93">
        <v>1</v>
      </c>
      <c r="F222" s="94">
        <v>2</v>
      </c>
      <c r="G222" s="73" t="s">
        <v>164</v>
      </c>
      <c r="H222" s="61">
        <v>191</v>
      </c>
      <c r="I222" s="151">
        <v>0</v>
      </c>
      <c r="J222" s="151">
        <v>0</v>
      </c>
      <c r="K222" s="151">
        <v>0</v>
      </c>
      <c r="L222" s="151">
        <v>0</v>
      </c>
      <c r="M222" s="9"/>
    </row>
    <row r="223" spans="1:16" ht="26.25" hidden="1" customHeight="1">
      <c r="A223" s="92">
        <v>3</v>
      </c>
      <c r="B223" s="73">
        <v>1</v>
      </c>
      <c r="C223" s="92">
        <v>3</v>
      </c>
      <c r="D223" s="93">
        <v>2</v>
      </c>
      <c r="E223" s="93">
        <v>1</v>
      </c>
      <c r="F223" s="94">
        <v>3</v>
      </c>
      <c r="G223" s="73" t="s">
        <v>165</v>
      </c>
      <c r="H223" s="61">
        <v>192</v>
      </c>
      <c r="I223" s="151">
        <v>0</v>
      </c>
      <c r="J223" s="151">
        <v>0</v>
      </c>
      <c r="K223" s="151">
        <v>0</v>
      </c>
      <c r="L223" s="151">
        <v>0</v>
      </c>
      <c r="M223" s="9"/>
    </row>
    <row r="224" spans="1:16" ht="27.75" hidden="1" customHeight="1">
      <c r="A224" s="92">
        <v>3</v>
      </c>
      <c r="B224" s="73">
        <v>1</v>
      </c>
      <c r="C224" s="92">
        <v>3</v>
      </c>
      <c r="D224" s="93">
        <v>2</v>
      </c>
      <c r="E224" s="93">
        <v>1</v>
      </c>
      <c r="F224" s="94">
        <v>4</v>
      </c>
      <c r="G224" s="73" t="s">
        <v>166</v>
      </c>
      <c r="H224" s="61">
        <v>193</v>
      </c>
      <c r="I224" s="151">
        <v>0</v>
      </c>
      <c r="J224" s="151">
        <v>0</v>
      </c>
      <c r="K224" s="151">
        <v>0</v>
      </c>
      <c r="L224" s="173">
        <v>0</v>
      </c>
      <c r="M224" s="9"/>
    </row>
    <row r="225" spans="1:13" ht="29.25" hidden="1" customHeight="1">
      <c r="A225" s="92">
        <v>3</v>
      </c>
      <c r="B225" s="73">
        <v>1</v>
      </c>
      <c r="C225" s="92">
        <v>3</v>
      </c>
      <c r="D225" s="93">
        <v>2</v>
      </c>
      <c r="E225" s="93">
        <v>1</v>
      </c>
      <c r="F225" s="94">
        <v>5</v>
      </c>
      <c r="G225" s="78" t="s">
        <v>167</v>
      </c>
      <c r="H225" s="61">
        <v>194</v>
      </c>
      <c r="I225" s="151">
        <v>0</v>
      </c>
      <c r="J225" s="151">
        <v>0</v>
      </c>
      <c r="K225" s="151">
        <v>0</v>
      </c>
      <c r="L225" s="151">
        <v>0</v>
      </c>
      <c r="M225" s="9"/>
    </row>
    <row r="226" spans="1:13" ht="25.5" hidden="1" customHeight="1">
      <c r="A226" s="92">
        <v>3</v>
      </c>
      <c r="B226" s="73">
        <v>1</v>
      </c>
      <c r="C226" s="92">
        <v>3</v>
      </c>
      <c r="D226" s="93">
        <v>2</v>
      </c>
      <c r="E226" s="93">
        <v>1</v>
      </c>
      <c r="F226" s="94">
        <v>6</v>
      </c>
      <c r="G226" s="78" t="s">
        <v>162</v>
      </c>
      <c r="H226" s="61">
        <v>195</v>
      </c>
      <c r="I226" s="151">
        <v>0</v>
      </c>
      <c r="J226" s="151">
        <v>0</v>
      </c>
      <c r="K226" s="151">
        <v>0</v>
      </c>
      <c r="L226" s="173">
        <v>0</v>
      </c>
      <c r="M226" s="9"/>
    </row>
    <row r="227" spans="1:13" ht="27" hidden="1" customHeight="1">
      <c r="A227" s="66">
        <v>3</v>
      </c>
      <c r="B227" s="64">
        <v>1</v>
      </c>
      <c r="C227" s="64">
        <v>4</v>
      </c>
      <c r="D227" s="64"/>
      <c r="E227" s="64"/>
      <c r="F227" s="67"/>
      <c r="G227" s="78" t="s">
        <v>168</v>
      </c>
      <c r="H227" s="61">
        <v>196</v>
      </c>
      <c r="I227" s="158">
        <f t="shared" ref="I227:L229" si="24">I228</f>
        <v>0</v>
      </c>
      <c r="J227" s="160">
        <f t="shared" si="24"/>
        <v>0</v>
      </c>
      <c r="K227" s="161">
        <f t="shared" si="24"/>
        <v>0</v>
      </c>
      <c r="L227" s="161">
        <f t="shared" si="24"/>
        <v>0</v>
      </c>
      <c r="M227" s="9"/>
    </row>
    <row r="228" spans="1:13" ht="27" hidden="1" customHeight="1">
      <c r="A228" s="107">
        <v>3</v>
      </c>
      <c r="B228" s="118">
        <v>1</v>
      </c>
      <c r="C228" s="118">
        <v>4</v>
      </c>
      <c r="D228" s="118">
        <v>1</v>
      </c>
      <c r="E228" s="118"/>
      <c r="F228" s="119"/>
      <c r="G228" s="78" t="s">
        <v>168</v>
      </c>
      <c r="H228" s="61">
        <v>197</v>
      </c>
      <c r="I228" s="155">
        <f t="shared" si="24"/>
        <v>0</v>
      </c>
      <c r="J228" s="167">
        <f t="shared" si="24"/>
        <v>0</v>
      </c>
      <c r="K228" s="156">
        <f t="shared" si="24"/>
        <v>0</v>
      </c>
      <c r="L228" s="156">
        <f t="shared" si="24"/>
        <v>0</v>
      </c>
      <c r="M228" s="9"/>
    </row>
    <row r="229" spans="1:13" ht="27.75" hidden="1" customHeight="1">
      <c r="A229" s="92">
        <v>3</v>
      </c>
      <c r="B229" s="93">
        <v>1</v>
      </c>
      <c r="C229" s="93">
        <v>4</v>
      </c>
      <c r="D229" s="93">
        <v>1</v>
      </c>
      <c r="E229" s="93">
        <v>1</v>
      </c>
      <c r="F229" s="94"/>
      <c r="G229" s="78" t="s">
        <v>169</v>
      </c>
      <c r="H229" s="61">
        <v>198</v>
      </c>
      <c r="I229" s="147">
        <f t="shared" si="24"/>
        <v>0</v>
      </c>
      <c r="J229" s="174">
        <f t="shared" si="24"/>
        <v>0</v>
      </c>
      <c r="K229" s="148">
        <f t="shared" si="24"/>
        <v>0</v>
      </c>
      <c r="L229" s="148">
        <f t="shared" si="24"/>
        <v>0</v>
      </c>
      <c r="M229" s="9"/>
    </row>
    <row r="230" spans="1:13" ht="27" hidden="1" customHeight="1">
      <c r="A230" s="91">
        <v>3</v>
      </c>
      <c r="B230" s="92">
        <v>1</v>
      </c>
      <c r="C230" s="93">
        <v>4</v>
      </c>
      <c r="D230" s="93">
        <v>1</v>
      </c>
      <c r="E230" s="93">
        <v>1</v>
      </c>
      <c r="F230" s="94">
        <v>1</v>
      </c>
      <c r="G230" s="78" t="s">
        <v>169</v>
      </c>
      <c r="H230" s="61">
        <v>199</v>
      </c>
      <c r="I230" s="151">
        <v>0</v>
      </c>
      <c r="J230" s="151">
        <v>0</v>
      </c>
      <c r="K230" s="151">
        <v>0</v>
      </c>
      <c r="L230" s="151">
        <v>0</v>
      </c>
      <c r="M230" s="9"/>
    </row>
    <row r="231" spans="1:13" ht="26.25" hidden="1" customHeight="1">
      <c r="A231" s="91">
        <v>3</v>
      </c>
      <c r="B231" s="93">
        <v>1</v>
      </c>
      <c r="C231" s="93">
        <v>5</v>
      </c>
      <c r="D231" s="93"/>
      <c r="E231" s="93"/>
      <c r="F231" s="94"/>
      <c r="G231" s="73" t="s">
        <v>170</v>
      </c>
      <c r="H231" s="61">
        <v>200</v>
      </c>
      <c r="I231" s="147">
        <f t="shared" ref="I231:L232" si="25">I232</f>
        <v>0</v>
      </c>
      <c r="J231" s="147">
        <f t="shared" si="25"/>
        <v>0</v>
      </c>
      <c r="K231" s="147">
        <f t="shared" si="25"/>
        <v>0</v>
      </c>
      <c r="L231" s="147">
        <f t="shared" si="25"/>
        <v>0</v>
      </c>
      <c r="M231" s="9"/>
    </row>
    <row r="232" spans="1:13" ht="30" hidden="1" customHeight="1">
      <c r="A232" s="91">
        <v>3</v>
      </c>
      <c r="B232" s="93">
        <v>1</v>
      </c>
      <c r="C232" s="93">
        <v>5</v>
      </c>
      <c r="D232" s="93">
        <v>1</v>
      </c>
      <c r="E232" s="93"/>
      <c r="F232" s="94"/>
      <c r="G232" s="73" t="s">
        <v>170</v>
      </c>
      <c r="H232" s="61">
        <v>201</v>
      </c>
      <c r="I232" s="147">
        <f t="shared" si="25"/>
        <v>0</v>
      </c>
      <c r="J232" s="147">
        <f t="shared" si="25"/>
        <v>0</v>
      </c>
      <c r="K232" s="147">
        <f t="shared" si="25"/>
        <v>0</v>
      </c>
      <c r="L232" s="147">
        <f t="shared" si="25"/>
        <v>0</v>
      </c>
      <c r="M232" s="9"/>
    </row>
    <row r="233" spans="1:13" ht="27" hidden="1" customHeight="1">
      <c r="A233" s="91">
        <v>3</v>
      </c>
      <c r="B233" s="93">
        <v>1</v>
      </c>
      <c r="C233" s="93">
        <v>5</v>
      </c>
      <c r="D233" s="93">
        <v>1</v>
      </c>
      <c r="E233" s="93">
        <v>1</v>
      </c>
      <c r="F233" s="94"/>
      <c r="G233" s="73" t="s">
        <v>170</v>
      </c>
      <c r="H233" s="61">
        <v>202</v>
      </c>
      <c r="I233" s="147">
        <f>SUM(I234:I236)</f>
        <v>0</v>
      </c>
      <c r="J233" s="147">
        <f>SUM(J234:J236)</f>
        <v>0</v>
      </c>
      <c r="K233" s="147">
        <f>SUM(K234:K236)</f>
        <v>0</v>
      </c>
      <c r="L233" s="147">
        <f>SUM(L234:L236)</f>
        <v>0</v>
      </c>
      <c r="M233" s="9"/>
    </row>
    <row r="234" spans="1:13" ht="31.5" hidden="1" customHeight="1">
      <c r="A234" s="91">
        <v>3</v>
      </c>
      <c r="B234" s="93">
        <v>1</v>
      </c>
      <c r="C234" s="93">
        <v>5</v>
      </c>
      <c r="D234" s="93">
        <v>1</v>
      </c>
      <c r="E234" s="93">
        <v>1</v>
      </c>
      <c r="F234" s="94">
        <v>1</v>
      </c>
      <c r="G234" s="122" t="s">
        <v>171</v>
      </c>
      <c r="H234" s="61">
        <v>203</v>
      </c>
      <c r="I234" s="151">
        <v>0</v>
      </c>
      <c r="J234" s="151">
        <v>0</v>
      </c>
      <c r="K234" s="151">
        <v>0</v>
      </c>
      <c r="L234" s="151">
        <v>0</v>
      </c>
      <c r="M234" s="9"/>
    </row>
    <row r="235" spans="1:13" ht="25.5" hidden="1" customHeight="1">
      <c r="A235" s="91">
        <v>3</v>
      </c>
      <c r="B235" s="93">
        <v>1</v>
      </c>
      <c r="C235" s="93">
        <v>5</v>
      </c>
      <c r="D235" s="93">
        <v>1</v>
      </c>
      <c r="E235" s="93">
        <v>1</v>
      </c>
      <c r="F235" s="94">
        <v>2</v>
      </c>
      <c r="G235" s="122" t="s">
        <v>172</v>
      </c>
      <c r="H235" s="61">
        <v>204</v>
      </c>
      <c r="I235" s="151">
        <v>0</v>
      </c>
      <c r="J235" s="151">
        <v>0</v>
      </c>
      <c r="K235" s="151">
        <v>0</v>
      </c>
      <c r="L235" s="151">
        <v>0</v>
      </c>
      <c r="M235" s="9"/>
    </row>
    <row r="236" spans="1:13" ht="28.5" hidden="1" customHeight="1">
      <c r="A236" s="91">
        <v>3</v>
      </c>
      <c r="B236" s="93">
        <v>1</v>
      </c>
      <c r="C236" s="93">
        <v>5</v>
      </c>
      <c r="D236" s="93">
        <v>1</v>
      </c>
      <c r="E236" s="93">
        <v>1</v>
      </c>
      <c r="F236" s="94">
        <v>3</v>
      </c>
      <c r="G236" s="122" t="s">
        <v>173</v>
      </c>
      <c r="H236" s="61">
        <v>205</v>
      </c>
      <c r="I236" s="151">
        <v>0</v>
      </c>
      <c r="J236" s="151">
        <v>0</v>
      </c>
      <c r="K236" s="151">
        <v>0</v>
      </c>
      <c r="L236" s="151">
        <v>0</v>
      </c>
      <c r="M236" s="9"/>
    </row>
    <row r="237" spans="1:13" ht="41.25" hidden="1" customHeight="1">
      <c r="A237" s="57">
        <v>3</v>
      </c>
      <c r="B237" s="58">
        <v>2</v>
      </c>
      <c r="C237" s="58"/>
      <c r="D237" s="58"/>
      <c r="E237" s="58"/>
      <c r="F237" s="60"/>
      <c r="G237" s="59" t="s">
        <v>174</v>
      </c>
      <c r="H237" s="61">
        <v>206</v>
      </c>
      <c r="I237" s="147">
        <f>SUM(I238+I270)</f>
        <v>0</v>
      </c>
      <c r="J237" s="174">
        <f>SUM(J238+J270)</f>
        <v>0</v>
      </c>
      <c r="K237" s="148">
        <f>SUM(K238+K270)</f>
        <v>0</v>
      </c>
      <c r="L237" s="148">
        <f>SUM(L238+L270)</f>
        <v>0</v>
      </c>
      <c r="M237" s="9"/>
    </row>
    <row r="238" spans="1:13" ht="26.25" hidden="1" customHeight="1">
      <c r="A238" s="107">
        <v>3</v>
      </c>
      <c r="B238" s="117">
        <v>2</v>
      </c>
      <c r="C238" s="118">
        <v>1</v>
      </c>
      <c r="D238" s="118"/>
      <c r="E238" s="118"/>
      <c r="F238" s="119"/>
      <c r="G238" s="111" t="s">
        <v>175</v>
      </c>
      <c r="H238" s="61">
        <v>207</v>
      </c>
      <c r="I238" s="155">
        <f>SUM(I239+I248+I252+I256+I260+I263+I266)</f>
        <v>0</v>
      </c>
      <c r="J238" s="167">
        <f>SUM(J239+J248+J252+J256+J260+J263+J266)</f>
        <v>0</v>
      </c>
      <c r="K238" s="156">
        <f>SUM(K239+K248+K252+K256+K260+K263+K266)</f>
        <v>0</v>
      </c>
      <c r="L238" s="156">
        <f>SUM(L239+L248+L252+L256+L260+L263+L266)</f>
        <v>0</v>
      </c>
      <c r="M238" s="9"/>
    </row>
    <row r="239" spans="1:13" ht="30" hidden="1" customHeight="1">
      <c r="A239" s="92">
        <v>3</v>
      </c>
      <c r="B239" s="93">
        <v>2</v>
      </c>
      <c r="C239" s="93">
        <v>1</v>
      </c>
      <c r="D239" s="93">
        <v>1</v>
      </c>
      <c r="E239" s="93"/>
      <c r="F239" s="94"/>
      <c r="G239" s="73" t="s">
        <v>176</v>
      </c>
      <c r="H239" s="61">
        <v>208</v>
      </c>
      <c r="I239" s="155">
        <f>I240</f>
        <v>0</v>
      </c>
      <c r="J239" s="155">
        <f>J240</f>
        <v>0</v>
      </c>
      <c r="K239" s="155">
        <f>K240</f>
        <v>0</v>
      </c>
      <c r="L239" s="155">
        <f>L240</f>
        <v>0</v>
      </c>
      <c r="M239" s="9"/>
    </row>
    <row r="240" spans="1:13" ht="27" hidden="1" customHeight="1">
      <c r="A240" s="92">
        <v>3</v>
      </c>
      <c r="B240" s="92">
        <v>2</v>
      </c>
      <c r="C240" s="93">
        <v>1</v>
      </c>
      <c r="D240" s="93">
        <v>1</v>
      </c>
      <c r="E240" s="93">
        <v>1</v>
      </c>
      <c r="F240" s="94"/>
      <c r="G240" s="73" t="s">
        <v>177</v>
      </c>
      <c r="H240" s="61">
        <v>209</v>
      </c>
      <c r="I240" s="147">
        <f>SUM(I241:I241)</f>
        <v>0</v>
      </c>
      <c r="J240" s="174">
        <f>SUM(J241:J241)</f>
        <v>0</v>
      </c>
      <c r="K240" s="148">
        <f>SUM(K241:K241)</f>
        <v>0</v>
      </c>
      <c r="L240" s="148">
        <f>SUM(L241:L241)</f>
        <v>0</v>
      </c>
      <c r="M240" s="9"/>
    </row>
    <row r="241" spans="1:13" ht="25.5" hidden="1" customHeight="1">
      <c r="A241" s="107">
        <v>3</v>
      </c>
      <c r="B241" s="107">
        <v>2</v>
      </c>
      <c r="C241" s="118">
        <v>1</v>
      </c>
      <c r="D241" s="118">
        <v>1</v>
      </c>
      <c r="E241" s="118">
        <v>1</v>
      </c>
      <c r="F241" s="119">
        <v>1</v>
      </c>
      <c r="G241" s="111" t="s">
        <v>177</v>
      </c>
      <c r="H241" s="61">
        <v>210</v>
      </c>
      <c r="I241" s="151">
        <v>0</v>
      </c>
      <c r="J241" s="151">
        <v>0</v>
      </c>
      <c r="K241" s="151">
        <v>0</v>
      </c>
      <c r="L241" s="151">
        <v>0</v>
      </c>
      <c r="M241" s="9"/>
    </row>
    <row r="242" spans="1:13" ht="25.5" hidden="1" customHeight="1">
      <c r="A242" s="107">
        <v>3</v>
      </c>
      <c r="B242" s="118">
        <v>2</v>
      </c>
      <c r="C242" s="118">
        <v>1</v>
      </c>
      <c r="D242" s="118">
        <v>1</v>
      </c>
      <c r="E242" s="118">
        <v>2</v>
      </c>
      <c r="F242" s="119"/>
      <c r="G242" s="111" t="s">
        <v>178</v>
      </c>
      <c r="H242" s="61">
        <v>211</v>
      </c>
      <c r="I242" s="147">
        <f>SUM(I243:I244)</f>
        <v>0</v>
      </c>
      <c r="J242" s="147">
        <f>SUM(J243:J244)</f>
        <v>0</v>
      </c>
      <c r="K242" s="147">
        <f>SUM(K243:K244)</f>
        <v>0</v>
      </c>
      <c r="L242" s="147">
        <f>SUM(L243:L244)</f>
        <v>0</v>
      </c>
      <c r="M242" s="9"/>
    </row>
    <row r="243" spans="1:13" ht="24.75" hidden="1" customHeight="1">
      <c r="A243" s="107">
        <v>3</v>
      </c>
      <c r="B243" s="118">
        <v>2</v>
      </c>
      <c r="C243" s="118">
        <v>1</v>
      </c>
      <c r="D243" s="118">
        <v>1</v>
      </c>
      <c r="E243" s="118">
        <v>2</v>
      </c>
      <c r="F243" s="119">
        <v>1</v>
      </c>
      <c r="G243" s="111" t="s">
        <v>179</v>
      </c>
      <c r="H243" s="61">
        <v>212</v>
      </c>
      <c r="I243" s="151">
        <v>0</v>
      </c>
      <c r="J243" s="151">
        <v>0</v>
      </c>
      <c r="K243" s="151">
        <v>0</v>
      </c>
      <c r="L243" s="151">
        <v>0</v>
      </c>
      <c r="M243" s="9"/>
    </row>
    <row r="244" spans="1:13" ht="25.5" hidden="1" customHeight="1">
      <c r="A244" s="107">
        <v>3</v>
      </c>
      <c r="B244" s="118">
        <v>2</v>
      </c>
      <c r="C244" s="118">
        <v>1</v>
      </c>
      <c r="D244" s="118">
        <v>1</v>
      </c>
      <c r="E244" s="118">
        <v>2</v>
      </c>
      <c r="F244" s="119">
        <v>2</v>
      </c>
      <c r="G244" s="111" t="s">
        <v>180</v>
      </c>
      <c r="H244" s="61">
        <v>213</v>
      </c>
      <c r="I244" s="151">
        <v>0</v>
      </c>
      <c r="J244" s="151">
        <v>0</v>
      </c>
      <c r="K244" s="151">
        <v>0</v>
      </c>
      <c r="L244" s="151">
        <v>0</v>
      </c>
      <c r="M244" s="9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3</v>
      </c>
      <c r="F245" s="126"/>
      <c r="G245" s="111" t="s">
        <v>181</v>
      </c>
      <c r="H245" s="61">
        <v>214</v>
      </c>
      <c r="I245" s="147">
        <f>SUM(I246:I247)</f>
        <v>0</v>
      </c>
      <c r="J245" s="147">
        <f>SUM(J246:J247)</f>
        <v>0</v>
      </c>
      <c r="K245" s="147">
        <f>SUM(K246:K247)</f>
        <v>0</v>
      </c>
      <c r="L245" s="147">
        <f>SUM(L246:L247)</f>
        <v>0</v>
      </c>
      <c r="M245" s="9"/>
    </row>
    <row r="246" spans="1:13" ht="29.2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3</v>
      </c>
      <c r="F246" s="119">
        <v>1</v>
      </c>
      <c r="G246" s="111" t="s">
        <v>182</v>
      </c>
      <c r="H246" s="61">
        <v>215</v>
      </c>
      <c r="I246" s="151">
        <v>0</v>
      </c>
      <c r="J246" s="151">
        <v>0</v>
      </c>
      <c r="K246" s="151">
        <v>0</v>
      </c>
      <c r="L246" s="151">
        <v>0</v>
      </c>
      <c r="M246" s="9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3</v>
      </c>
      <c r="F247" s="119">
        <v>2</v>
      </c>
      <c r="G247" s="111" t="s">
        <v>183</v>
      </c>
      <c r="H247" s="61">
        <v>216</v>
      </c>
      <c r="I247" s="151">
        <v>0</v>
      </c>
      <c r="J247" s="151">
        <v>0</v>
      </c>
      <c r="K247" s="151">
        <v>0</v>
      </c>
      <c r="L247" s="151">
        <v>0</v>
      </c>
      <c r="M247" s="9"/>
    </row>
    <row r="248" spans="1:13" ht="27" hidden="1" customHeight="1">
      <c r="A248" s="92">
        <v>3</v>
      </c>
      <c r="B248" s="93">
        <v>2</v>
      </c>
      <c r="C248" s="93">
        <v>1</v>
      </c>
      <c r="D248" s="93">
        <v>2</v>
      </c>
      <c r="E248" s="93"/>
      <c r="F248" s="94"/>
      <c r="G248" s="73" t="s">
        <v>184</v>
      </c>
      <c r="H248" s="61">
        <v>217</v>
      </c>
      <c r="I248" s="147">
        <f>I249</f>
        <v>0</v>
      </c>
      <c r="J248" s="147">
        <f>J249</f>
        <v>0</v>
      </c>
      <c r="K248" s="147">
        <f>K249</f>
        <v>0</v>
      </c>
      <c r="L248" s="147">
        <f>L249</f>
        <v>0</v>
      </c>
      <c r="M248" s="9"/>
    </row>
    <row r="249" spans="1:13" ht="27.75" hidden="1" customHeight="1">
      <c r="A249" s="92">
        <v>3</v>
      </c>
      <c r="B249" s="93">
        <v>2</v>
      </c>
      <c r="C249" s="93">
        <v>1</v>
      </c>
      <c r="D249" s="93">
        <v>2</v>
      </c>
      <c r="E249" s="93">
        <v>1</v>
      </c>
      <c r="F249" s="94"/>
      <c r="G249" s="73" t="s">
        <v>184</v>
      </c>
      <c r="H249" s="61">
        <v>218</v>
      </c>
      <c r="I249" s="147">
        <f>SUM(I250:I251)</f>
        <v>0</v>
      </c>
      <c r="J249" s="174">
        <f>SUM(J250:J251)</f>
        <v>0</v>
      </c>
      <c r="K249" s="148">
        <f>SUM(K250:K251)</f>
        <v>0</v>
      </c>
      <c r="L249" s="148">
        <f>SUM(L250:L251)</f>
        <v>0</v>
      </c>
      <c r="M249" s="9"/>
    </row>
    <row r="250" spans="1:13" ht="27" hidden="1" customHeight="1">
      <c r="A250" s="107">
        <v>3</v>
      </c>
      <c r="B250" s="117">
        <v>2</v>
      </c>
      <c r="C250" s="118">
        <v>1</v>
      </c>
      <c r="D250" s="118">
        <v>2</v>
      </c>
      <c r="E250" s="118">
        <v>1</v>
      </c>
      <c r="F250" s="119">
        <v>1</v>
      </c>
      <c r="G250" s="111" t="s">
        <v>185</v>
      </c>
      <c r="H250" s="61">
        <v>219</v>
      </c>
      <c r="I250" s="151">
        <v>0</v>
      </c>
      <c r="J250" s="151">
        <v>0</v>
      </c>
      <c r="K250" s="151">
        <v>0</v>
      </c>
      <c r="L250" s="151">
        <v>0</v>
      </c>
      <c r="M250" s="9"/>
    </row>
    <row r="251" spans="1:13" ht="25.5" hidden="1" customHeight="1">
      <c r="A251" s="92">
        <v>3</v>
      </c>
      <c r="B251" s="93">
        <v>2</v>
      </c>
      <c r="C251" s="93">
        <v>1</v>
      </c>
      <c r="D251" s="93">
        <v>2</v>
      </c>
      <c r="E251" s="93">
        <v>1</v>
      </c>
      <c r="F251" s="94">
        <v>2</v>
      </c>
      <c r="G251" s="73" t="s">
        <v>186</v>
      </c>
      <c r="H251" s="61">
        <v>220</v>
      </c>
      <c r="I251" s="151">
        <v>0</v>
      </c>
      <c r="J251" s="151">
        <v>0</v>
      </c>
      <c r="K251" s="151">
        <v>0</v>
      </c>
      <c r="L251" s="151">
        <v>0</v>
      </c>
      <c r="M251" s="9"/>
    </row>
    <row r="252" spans="1:13" ht="26.25" hidden="1" customHeight="1">
      <c r="A252" s="66">
        <v>3</v>
      </c>
      <c r="B252" s="64">
        <v>2</v>
      </c>
      <c r="C252" s="64">
        <v>1</v>
      </c>
      <c r="D252" s="64">
        <v>3</v>
      </c>
      <c r="E252" s="64"/>
      <c r="F252" s="67"/>
      <c r="G252" s="78" t="s">
        <v>187</v>
      </c>
      <c r="H252" s="61">
        <v>221</v>
      </c>
      <c r="I252" s="158">
        <f>I253</f>
        <v>0</v>
      </c>
      <c r="J252" s="160">
        <f>J253</f>
        <v>0</v>
      </c>
      <c r="K252" s="161">
        <f>K253</f>
        <v>0</v>
      </c>
      <c r="L252" s="161">
        <f>L253</f>
        <v>0</v>
      </c>
      <c r="M252" s="9"/>
    </row>
    <row r="253" spans="1:13" ht="29.25" hidden="1" customHeight="1">
      <c r="A253" s="92">
        <v>3</v>
      </c>
      <c r="B253" s="93">
        <v>2</v>
      </c>
      <c r="C253" s="93">
        <v>1</v>
      </c>
      <c r="D253" s="93">
        <v>3</v>
      </c>
      <c r="E253" s="93">
        <v>1</v>
      </c>
      <c r="F253" s="94"/>
      <c r="G253" s="78" t="s">
        <v>187</v>
      </c>
      <c r="H253" s="61">
        <v>222</v>
      </c>
      <c r="I253" s="147">
        <f>I254+I255</f>
        <v>0</v>
      </c>
      <c r="J253" s="147">
        <f>J254+J255</f>
        <v>0</v>
      </c>
      <c r="K253" s="147">
        <f>K254+K255</f>
        <v>0</v>
      </c>
      <c r="L253" s="147">
        <f>L254+L255</f>
        <v>0</v>
      </c>
      <c r="M253" s="9"/>
    </row>
    <row r="254" spans="1:13" ht="30" hidden="1" customHeight="1">
      <c r="A254" s="92">
        <v>3</v>
      </c>
      <c r="B254" s="93">
        <v>2</v>
      </c>
      <c r="C254" s="93">
        <v>1</v>
      </c>
      <c r="D254" s="93">
        <v>3</v>
      </c>
      <c r="E254" s="93">
        <v>1</v>
      </c>
      <c r="F254" s="94">
        <v>1</v>
      </c>
      <c r="G254" s="73" t="s">
        <v>188</v>
      </c>
      <c r="H254" s="61">
        <v>223</v>
      </c>
      <c r="I254" s="151">
        <v>0</v>
      </c>
      <c r="J254" s="151">
        <v>0</v>
      </c>
      <c r="K254" s="151">
        <v>0</v>
      </c>
      <c r="L254" s="151">
        <v>0</v>
      </c>
      <c r="M254" s="9"/>
    </row>
    <row r="255" spans="1:13" ht="27.75" hidden="1" customHeight="1">
      <c r="A255" s="92">
        <v>3</v>
      </c>
      <c r="B255" s="93">
        <v>2</v>
      </c>
      <c r="C255" s="93">
        <v>1</v>
      </c>
      <c r="D255" s="93">
        <v>3</v>
      </c>
      <c r="E255" s="93">
        <v>1</v>
      </c>
      <c r="F255" s="94">
        <v>2</v>
      </c>
      <c r="G255" s="73" t="s">
        <v>189</v>
      </c>
      <c r="H255" s="61">
        <v>224</v>
      </c>
      <c r="I255" s="173">
        <v>0</v>
      </c>
      <c r="J255" s="170">
        <v>0</v>
      </c>
      <c r="K255" s="173">
        <v>0</v>
      </c>
      <c r="L255" s="173">
        <v>0</v>
      </c>
      <c r="M255" s="9"/>
    </row>
    <row r="256" spans="1:13" ht="26.25" hidden="1" customHeight="1">
      <c r="A256" s="92">
        <v>3</v>
      </c>
      <c r="B256" s="93">
        <v>2</v>
      </c>
      <c r="C256" s="93">
        <v>1</v>
      </c>
      <c r="D256" s="93">
        <v>4</v>
      </c>
      <c r="E256" s="93"/>
      <c r="F256" s="94"/>
      <c r="G256" s="73" t="s">
        <v>190</v>
      </c>
      <c r="H256" s="61">
        <v>225</v>
      </c>
      <c r="I256" s="147">
        <f>I257</f>
        <v>0</v>
      </c>
      <c r="J256" s="148">
        <f>J257</f>
        <v>0</v>
      </c>
      <c r="K256" s="147">
        <f>K257</f>
        <v>0</v>
      </c>
      <c r="L256" s="148">
        <f>L257</f>
        <v>0</v>
      </c>
      <c r="M256" s="9"/>
    </row>
    <row r="257" spans="1:13" ht="27.75" hidden="1" customHeight="1">
      <c r="A257" s="66">
        <v>3</v>
      </c>
      <c r="B257" s="64">
        <v>2</v>
      </c>
      <c r="C257" s="64">
        <v>1</v>
      </c>
      <c r="D257" s="64">
        <v>4</v>
      </c>
      <c r="E257" s="64">
        <v>1</v>
      </c>
      <c r="F257" s="67"/>
      <c r="G257" s="78" t="s">
        <v>190</v>
      </c>
      <c r="H257" s="61">
        <v>226</v>
      </c>
      <c r="I257" s="158">
        <f>SUM(I258:I259)</f>
        <v>0</v>
      </c>
      <c r="J257" s="160">
        <f>SUM(J258:J259)</f>
        <v>0</v>
      </c>
      <c r="K257" s="161">
        <f>SUM(K258:K259)</f>
        <v>0</v>
      </c>
      <c r="L257" s="161">
        <f>SUM(L258:L259)</f>
        <v>0</v>
      </c>
      <c r="M257" s="9"/>
    </row>
    <row r="258" spans="1:13" ht="25.5" hidden="1" customHeight="1">
      <c r="A258" s="92">
        <v>3</v>
      </c>
      <c r="B258" s="93">
        <v>2</v>
      </c>
      <c r="C258" s="93">
        <v>1</v>
      </c>
      <c r="D258" s="93">
        <v>4</v>
      </c>
      <c r="E258" s="93">
        <v>1</v>
      </c>
      <c r="F258" s="94">
        <v>1</v>
      </c>
      <c r="G258" s="73" t="s">
        <v>191</v>
      </c>
      <c r="H258" s="61">
        <v>227</v>
      </c>
      <c r="I258" s="151">
        <v>0</v>
      </c>
      <c r="J258" s="151">
        <v>0</v>
      </c>
      <c r="K258" s="151">
        <v>0</v>
      </c>
      <c r="L258" s="151">
        <v>0</v>
      </c>
      <c r="M258" s="9"/>
    </row>
    <row r="259" spans="1:13" ht="27.75" hidden="1" customHeight="1">
      <c r="A259" s="92">
        <v>3</v>
      </c>
      <c r="B259" s="93">
        <v>2</v>
      </c>
      <c r="C259" s="93">
        <v>1</v>
      </c>
      <c r="D259" s="93">
        <v>4</v>
      </c>
      <c r="E259" s="93">
        <v>1</v>
      </c>
      <c r="F259" s="94">
        <v>2</v>
      </c>
      <c r="G259" s="73" t="s">
        <v>192</v>
      </c>
      <c r="H259" s="61">
        <v>228</v>
      </c>
      <c r="I259" s="151">
        <v>0</v>
      </c>
      <c r="J259" s="151">
        <v>0</v>
      </c>
      <c r="K259" s="151">
        <v>0</v>
      </c>
      <c r="L259" s="151">
        <v>0</v>
      </c>
      <c r="M259" s="9"/>
    </row>
    <row r="260" spans="1:13" hidden="1">
      <c r="A260" s="92">
        <v>3</v>
      </c>
      <c r="B260" s="93">
        <v>2</v>
      </c>
      <c r="C260" s="93">
        <v>1</v>
      </c>
      <c r="D260" s="93">
        <v>5</v>
      </c>
      <c r="E260" s="93"/>
      <c r="F260" s="94"/>
      <c r="G260" s="73" t="s">
        <v>193</v>
      </c>
      <c r="H260" s="61">
        <v>229</v>
      </c>
      <c r="I260" s="147">
        <f t="shared" ref="I260:L261" si="26">I261</f>
        <v>0</v>
      </c>
      <c r="J260" s="174">
        <f t="shared" si="26"/>
        <v>0</v>
      </c>
      <c r="K260" s="148">
        <f t="shared" si="26"/>
        <v>0</v>
      </c>
      <c r="L260" s="148">
        <f t="shared" si="26"/>
        <v>0</v>
      </c>
    </row>
    <row r="261" spans="1:13" ht="29.25" hidden="1" customHeight="1">
      <c r="A261" s="92">
        <v>3</v>
      </c>
      <c r="B261" s="93">
        <v>2</v>
      </c>
      <c r="C261" s="93">
        <v>1</v>
      </c>
      <c r="D261" s="93">
        <v>5</v>
      </c>
      <c r="E261" s="93">
        <v>1</v>
      </c>
      <c r="F261" s="94"/>
      <c r="G261" s="73" t="s">
        <v>193</v>
      </c>
      <c r="H261" s="61">
        <v>230</v>
      </c>
      <c r="I261" s="148">
        <f t="shared" si="26"/>
        <v>0</v>
      </c>
      <c r="J261" s="174">
        <f t="shared" si="26"/>
        <v>0</v>
      </c>
      <c r="K261" s="148">
        <f t="shared" si="26"/>
        <v>0</v>
      </c>
      <c r="L261" s="148">
        <f t="shared" si="26"/>
        <v>0</v>
      </c>
      <c r="M261" s="9"/>
    </row>
    <row r="262" spans="1:13" hidden="1">
      <c r="A262" s="117">
        <v>3</v>
      </c>
      <c r="B262" s="118">
        <v>2</v>
      </c>
      <c r="C262" s="118">
        <v>1</v>
      </c>
      <c r="D262" s="118">
        <v>5</v>
      </c>
      <c r="E262" s="118">
        <v>1</v>
      </c>
      <c r="F262" s="119">
        <v>1</v>
      </c>
      <c r="G262" s="73" t="s">
        <v>193</v>
      </c>
      <c r="H262" s="61">
        <v>231</v>
      </c>
      <c r="I262" s="173">
        <v>0</v>
      </c>
      <c r="J262" s="173">
        <v>0</v>
      </c>
      <c r="K262" s="173">
        <v>0</v>
      </c>
      <c r="L262" s="173">
        <v>0</v>
      </c>
    </row>
    <row r="263" spans="1:13" hidden="1">
      <c r="A263" s="92">
        <v>3</v>
      </c>
      <c r="B263" s="93">
        <v>2</v>
      </c>
      <c r="C263" s="93">
        <v>1</v>
      </c>
      <c r="D263" s="93">
        <v>6</v>
      </c>
      <c r="E263" s="93"/>
      <c r="F263" s="94"/>
      <c r="G263" s="73" t="s">
        <v>194</v>
      </c>
      <c r="H263" s="61">
        <v>232</v>
      </c>
      <c r="I263" s="147">
        <f t="shared" ref="I263:L264" si="27">I264</f>
        <v>0</v>
      </c>
      <c r="J263" s="174">
        <f t="shared" si="27"/>
        <v>0</v>
      </c>
      <c r="K263" s="148">
        <f t="shared" si="27"/>
        <v>0</v>
      </c>
      <c r="L263" s="148">
        <f t="shared" si="27"/>
        <v>0</v>
      </c>
    </row>
    <row r="264" spans="1:13" hidden="1">
      <c r="A264" s="92">
        <v>3</v>
      </c>
      <c r="B264" s="92">
        <v>2</v>
      </c>
      <c r="C264" s="93">
        <v>1</v>
      </c>
      <c r="D264" s="93">
        <v>6</v>
      </c>
      <c r="E264" s="93">
        <v>1</v>
      </c>
      <c r="F264" s="94"/>
      <c r="G264" s="73" t="s">
        <v>194</v>
      </c>
      <c r="H264" s="61">
        <v>233</v>
      </c>
      <c r="I264" s="147">
        <f t="shared" si="27"/>
        <v>0</v>
      </c>
      <c r="J264" s="174">
        <f t="shared" si="27"/>
        <v>0</v>
      </c>
      <c r="K264" s="148">
        <f t="shared" si="27"/>
        <v>0</v>
      </c>
      <c r="L264" s="148">
        <f t="shared" si="27"/>
        <v>0</v>
      </c>
    </row>
    <row r="265" spans="1:13" ht="24" hidden="1" customHeight="1">
      <c r="A265" s="66">
        <v>3</v>
      </c>
      <c r="B265" s="66">
        <v>2</v>
      </c>
      <c r="C265" s="93">
        <v>1</v>
      </c>
      <c r="D265" s="93">
        <v>6</v>
      </c>
      <c r="E265" s="93">
        <v>1</v>
      </c>
      <c r="F265" s="94">
        <v>1</v>
      </c>
      <c r="G265" s="73" t="s">
        <v>194</v>
      </c>
      <c r="H265" s="61">
        <v>234</v>
      </c>
      <c r="I265" s="173">
        <v>0</v>
      </c>
      <c r="J265" s="173">
        <v>0</v>
      </c>
      <c r="K265" s="173">
        <v>0</v>
      </c>
      <c r="L265" s="173">
        <v>0</v>
      </c>
      <c r="M265" s="9"/>
    </row>
    <row r="266" spans="1:13" ht="27.75" hidden="1" customHeight="1">
      <c r="A266" s="92">
        <v>3</v>
      </c>
      <c r="B266" s="92">
        <v>2</v>
      </c>
      <c r="C266" s="93">
        <v>1</v>
      </c>
      <c r="D266" s="93">
        <v>7</v>
      </c>
      <c r="E266" s="93"/>
      <c r="F266" s="94"/>
      <c r="G266" s="73" t="s">
        <v>195</v>
      </c>
      <c r="H266" s="61">
        <v>235</v>
      </c>
      <c r="I266" s="147">
        <f>I267</f>
        <v>0</v>
      </c>
      <c r="J266" s="174">
        <f>J267</f>
        <v>0</v>
      </c>
      <c r="K266" s="148">
        <f>K267</f>
        <v>0</v>
      </c>
      <c r="L266" s="148">
        <f>L267</f>
        <v>0</v>
      </c>
      <c r="M266" s="9"/>
    </row>
    <row r="267" spans="1:13" hidden="1">
      <c r="A267" s="92">
        <v>3</v>
      </c>
      <c r="B267" s="93">
        <v>2</v>
      </c>
      <c r="C267" s="93">
        <v>1</v>
      </c>
      <c r="D267" s="93">
        <v>7</v>
      </c>
      <c r="E267" s="93">
        <v>1</v>
      </c>
      <c r="F267" s="94"/>
      <c r="G267" s="73" t="s">
        <v>195</v>
      </c>
      <c r="H267" s="61">
        <v>236</v>
      </c>
      <c r="I267" s="147">
        <f>I268+I269</f>
        <v>0</v>
      </c>
      <c r="J267" s="147">
        <f>J268+J269</f>
        <v>0</v>
      </c>
      <c r="K267" s="147">
        <f>K268+K269</f>
        <v>0</v>
      </c>
      <c r="L267" s="147">
        <f>L268+L269</f>
        <v>0</v>
      </c>
    </row>
    <row r="268" spans="1:13" ht="27" hidden="1" customHeight="1">
      <c r="A268" s="92">
        <v>3</v>
      </c>
      <c r="B268" s="93">
        <v>2</v>
      </c>
      <c r="C268" s="93">
        <v>1</v>
      </c>
      <c r="D268" s="93">
        <v>7</v>
      </c>
      <c r="E268" s="93">
        <v>1</v>
      </c>
      <c r="F268" s="94">
        <v>1</v>
      </c>
      <c r="G268" s="73" t="s">
        <v>196</v>
      </c>
      <c r="H268" s="61">
        <v>237</v>
      </c>
      <c r="I268" s="150">
        <v>0</v>
      </c>
      <c r="J268" s="151">
        <v>0</v>
      </c>
      <c r="K268" s="151">
        <v>0</v>
      </c>
      <c r="L268" s="151">
        <v>0</v>
      </c>
      <c r="M268" s="9"/>
    </row>
    <row r="269" spans="1:13" ht="24.75" hidden="1" customHeight="1">
      <c r="A269" s="92">
        <v>3</v>
      </c>
      <c r="B269" s="93">
        <v>2</v>
      </c>
      <c r="C269" s="93">
        <v>1</v>
      </c>
      <c r="D269" s="93">
        <v>7</v>
      </c>
      <c r="E269" s="93">
        <v>1</v>
      </c>
      <c r="F269" s="94">
        <v>2</v>
      </c>
      <c r="G269" s="73" t="s">
        <v>197</v>
      </c>
      <c r="H269" s="61">
        <v>238</v>
      </c>
      <c r="I269" s="151">
        <v>0</v>
      </c>
      <c r="J269" s="151">
        <v>0</v>
      </c>
      <c r="K269" s="151">
        <v>0</v>
      </c>
      <c r="L269" s="151">
        <v>0</v>
      </c>
      <c r="M269" s="9"/>
    </row>
    <row r="270" spans="1:13" ht="38.25" hidden="1" customHeight="1">
      <c r="A270" s="92">
        <v>3</v>
      </c>
      <c r="B270" s="93">
        <v>2</v>
      </c>
      <c r="C270" s="93">
        <v>2</v>
      </c>
      <c r="D270" s="127"/>
      <c r="E270" s="127"/>
      <c r="F270" s="128"/>
      <c r="G270" s="73" t="s">
        <v>198</v>
      </c>
      <c r="H270" s="61">
        <v>239</v>
      </c>
      <c r="I270" s="147">
        <f>SUM(I271+I280+I284+I288+I292+I295+I298)</f>
        <v>0</v>
      </c>
      <c r="J270" s="174">
        <f>SUM(J271+J280+J284+J288+J292+J295+J298)</f>
        <v>0</v>
      </c>
      <c r="K270" s="148">
        <f>SUM(K271+K280+K284+K288+K292+K295+K298)</f>
        <v>0</v>
      </c>
      <c r="L270" s="148">
        <f>SUM(L271+L280+L284+L288+L292+L295+L298)</f>
        <v>0</v>
      </c>
      <c r="M270" s="9"/>
    </row>
    <row r="271" spans="1:13" hidden="1">
      <c r="A271" s="92">
        <v>3</v>
      </c>
      <c r="B271" s="93">
        <v>2</v>
      </c>
      <c r="C271" s="93">
        <v>2</v>
      </c>
      <c r="D271" s="93">
        <v>1</v>
      </c>
      <c r="E271" s="93"/>
      <c r="F271" s="94"/>
      <c r="G271" s="73" t="s">
        <v>199</v>
      </c>
      <c r="H271" s="61">
        <v>240</v>
      </c>
      <c r="I271" s="147">
        <f>I272</f>
        <v>0</v>
      </c>
      <c r="J271" s="147">
        <f>J272</f>
        <v>0</v>
      </c>
      <c r="K271" s="147">
        <f>K272</f>
        <v>0</v>
      </c>
      <c r="L271" s="147">
        <f>L272</f>
        <v>0</v>
      </c>
    </row>
    <row r="272" spans="1:13" hidden="1">
      <c r="A272" s="91">
        <v>3</v>
      </c>
      <c r="B272" s="92">
        <v>2</v>
      </c>
      <c r="C272" s="93">
        <v>2</v>
      </c>
      <c r="D272" s="93">
        <v>1</v>
      </c>
      <c r="E272" s="93">
        <v>1</v>
      </c>
      <c r="F272" s="94"/>
      <c r="G272" s="73" t="s">
        <v>177</v>
      </c>
      <c r="H272" s="61">
        <v>241</v>
      </c>
      <c r="I272" s="147">
        <f>SUM(I273)</f>
        <v>0</v>
      </c>
      <c r="J272" s="147">
        <f>SUM(J273)</f>
        <v>0</v>
      </c>
      <c r="K272" s="147">
        <f>SUM(K273)</f>
        <v>0</v>
      </c>
      <c r="L272" s="147">
        <f>SUM(L273)</f>
        <v>0</v>
      </c>
    </row>
    <row r="273" spans="1:13" hidden="1">
      <c r="A273" s="91">
        <v>3</v>
      </c>
      <c r="B273" s="92">
        <v>2</v>
      </c>
      <c r="C273" s="93">
        <v>2</v>
      </c>
      <c r="D273" s="93">
        <v>1</v>
      </c>
      <c r="E273" s="93">
        <v>1</v>
      </c>
      <c r="F273" s="94">
        <v>1</v>
      </c>
      <c r="G273" s="73" t="s">
        <v>177</v>
      </c>
      <c r="H273" s="61">
        <v>242</v>
      </c>
      <c r="I273" s="151">
        <v>0</v>
      </c>
      <c r="J273" s="151">
        <v>0</v>
      </c>
      <c r="K273" s="151">
        <v>0</v>
      </c>
      <c r="L273" s="151">
        <v>0</v>
      </c>
    </row>
    <row r="274" spans="1:13" ht="24" hidden="1" customHeight="1">
      <c r="A274" s="91">
        <v>3</v>
      </c>
      <c r="B274" s="92">
        <v>2</v>
      </c>
      <c r="C274" s="93">
        <v>2</v>
      </c>
      <c r="D274" s="93">
        <v>1</v>
      </c>
      <c r="E274" s="93">
        <v>2</v>
      </c>
      <c r="F274" s="94"/>
      <c r="G274" s="73" t="s">
        <v>200</v>
      </c>
      <c r="H274" s="61">
        <v>243</v>
      </c>
      <c r="I274" s="147">
        <f>SUM(I275:I276)</f>
        <v>0</v>
      </c>
      <c r="J274" s="147">
        <f>SUM(J275:J276)</f>
        <v>0</v>
      </c>
      <c r="K274" s="147">
        <f>SUM(K275:K276)</f>
        <v>0</v>
      </c>
      <c r="L274" s="147">
        <f>SUM(L275:L276)</f>
        <v>0</v>
      </c>
      <c r="M274" s="9"/>
    </row>
    <row r="275" spans="1:13" ht="24" hidden="1" customHeight="1">
      <c r="A275" s="91">
        <v>3</v>
      </c>
      <c r="B275" s="92">
        <v>2</v>
      </c>
      <c r="C275" s="93">
        <v>2</v>
      </c>
      <c r="D275" s="93">
        <v>1</v>
      </c>
      <c r="E275" s="93">
        <v>2</v>
      </c>
      <c r="F275" s="94">
        <v>1</v>
      </c>
      <c r="G275" s="73" t="s">
        <v>179</v>
      </c>
      <c r="H275" s="61">
        <v>244</v>
      </c>
      <c r="I275" s="151">
        <v>0</v>
      </c>
      <c r="J275" s="150">
        <v>0</v>
      </c>
      <c r="K275" s="151">
        <v>0</v>
      </c>
      <c r="L275" s="151">
        <v>0</v>
      </c>
      <c r="M275" s="9"/>
    </row>
    <row r="276" spans="1:13" ht="32.25" hidden="1" customHeight="1">
      <c r="A276" s="91">
        <v>3</v>
      </c>
      <c r="B276" s="92">
        <v>2</v>
      </c>
      <c r="C276" s="93">
        <v>2</v>
      </c>
      <c r="D276" s="93">
        <v>1</v>
      </c>
      <c r="E276" s="93">
        <v>2</v>
      </c>
      <c r="F276" s="94">
        <v>2</v>
      </c>
      <c r="G276" s="73" t="s">
        <v>180</v>
      </c>
      <c r="H276" s="61">
        <v>245</v>
      </c>
      <c r="I276" s="151">
        <v>0</v>
      </c>
      <c r="J276" s="150">
        <v>0</v>
      </c>
      <c r="K276" s="151">
        <v>0</v>
      </c>
      <c r="L276" s="151">
        <v>0</v>
      </c>
      <c r="M276" s="9"/>
    </row>
    <row r="277" spans="1:13" ht="27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3</v>
      </c>
      <c r="F277" s="94"/>
      <c r="G277" s="73" t="s">
        <v>181</v>
      </c>
      <c r="H277" s="61">
        <v>246</v>
      </c>
      <c r="I277" s="147">
        <f>SUM(I278:I279)</f>
        <v>0</v>
      </c>
      <c r="J277" s="147">
        <f>SUM(J278:J279)</f>
        <v>0</v>
      </c>
      <c r="K277" s="147">
        <f>SUM(K278:K279)</f>
        <v>0</v>
      </c>
      <c r="L277" s="147">
        <f>SUM(L278:L279)</f>
        <v>0</v>
      </c>
      <c r="M277" s="9"/>
    </row>
    <row r="278" spans="1:13" ht="27.75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3</v>
      </c>
      <c r="F278" s="94">
        <v>1</v>
      </c>
      <c r="G278" s="73" t="s">
        <v>182</v>
      </c>
      <c r="H278" s="61">
        <v>247</v>
      </c>
      <c r="I278" s="151">
        <v>0</v>
      </c>
      <c r="J278" s="150">
        <v>0</v>
      </c>
      <c r="K278" s="151">
        <v>0</v>
      </c>
      <c r="L278" s="151">
        <v>0</v>
      </c>
      <c r="M278" s="9"/>
    </row>
    <row r="279" spans="1:13" ht="27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3</v>
      </c>
      <c r="F279" s="94">
        <v>2</v>
      </c>
      <c r="G279" s="73" t="s">
        <v>201</v>
      </c>
      <c r="H279" s="61">
        <v>248</v>
      </c>
      <c r="I279" s="151">
        <v>0</v>
      </c>
      <c r="J279" s="150">
        <v>0</v>
      </c>
      <c r="K279" s="151">
        <v>0</v>
      </c>
      <c r="L279" s="151">
        <v>0</v>
      </c>
      <c r="M279" s="9"/>
    </row>
    <row r="280" spans="1:13" ht="25.5" hidden="1" customHeight="1">
      <c r="A280" s="91">
        <v>3</v>
      </c>
      <c r="B280" s="92">
        <v>2</v>
      </c>
      <c r="C280" s="93">
        <v>2</v>
      </c>
      <c r="D280" s="93">
        <v>2</v>
      </c>
      <c r="E280" s="93"/>
      <c r="F280" s="94"/>
      <c r="G280" s="73" t="s">
        <v>202</v>
      </c>
      <c r="H280" s="61">
        <v>249</v>
      </c>
      <c r="I280" s="147">
        <f>I281</f>
        <v>0</v>
      </c>
      <c r="J280" s="148">
        <f>J281</f>
        <v>0</v>
      </c>
      <c r="K280" s="147">
        <f>K281</f>
        <v>0</v>
      </c>
      <c r="L280" s="148">
        <f>L281</f>
        <v>0</v>
      </c>
      <c r="M280" s="9"/>
    </row>
    <row r="281" spans="1:13" ht="32.25" hidden="1" customHeight="1">
      <c r="A281" s="92">
        <v>3</v>
      </c>
      <c r="B281" s="93">
        <v>2</v>
      </c>
      <c r="C281" s="64">
        <v>2</v>
      </c>
      <c r="D281" s="64">
        <v>2</v>
      </c>
      <c r="E281" s="64">
        <v>1</v>
      </c>
      <c r="F281" s="67"/>
      <c r="G281" s="73" t="s">
        <v>202</v>
      </c>
      <c r="H281" s="61">
        <v>250</v>
      </c>
      <c r="I281" s="158">
        <f>SUM(I282:I283)</f>
        <v>0</v>
      </c>
      <c r="J281" s="160">
        <f>SUM(J282:J283)</f>
        <v>0</v>
      </c>
      <c r="K281" s="161">
        <f>SUM(K282:K283)</f>
        <v>0</v>
      </c>
      <c r="L281" s="161">
        <f>SUM(L282:L283)</f>
        <v>0</v>
      </c>
      <c r="M281" s="9"/>
    </row>
    <row r="282" spans="1:13" ht="25.5" hidden="1" customHeight="1">
      <c r="A282" s="92">
        <v>3</v>
      </c>
      <c r="B282" s="93">
        <v>2</v>
      </c>
      <c r="C282" s="93">
        <v>2</v>
      </c>
      <c r="D282" s="93">
        <v>2</v>
      </c>
      <c r="E282" s="93">
        <v>1</v>
      </c>
      <c r="F282" s="94">
        <v>1</v>
      </c>
      <c r="G282" s="73" t="s">
        <v>203</v>
      </c>
      <c r="H282" s="61">
        <v>251</v>
      </c>
      <c r="I282" s="151">
        <v>0</v>
      </c>
      <c r="J282" s="151">
        <v>0</v>
      </c>
      <c r="K282" s="151">
        <v>0</v>
      </c>
      <c r="L282" s="151">
        <v>0</v>
      </c>
      <c r="M282" s="9"/>
    </row>
    <row r="283" spans="1:13" ht="25.5" hidden="1" customHeight="1">
      <c r="A283" s="92">
        <v>3</v>
      </c>
      <c r="B283" s="93">
        <v>2</v>
      </c>
      <c r="C283" s="93">
        <v>2</v>
      </c>
      <c r="D283" s="93">
        <v>2</v>
      </c>
      <c r="E283" s="93">
        <v>1</v>
      </c>
      <c r="F283" s="94">
        <v>2</v>
      </c>
      <c r="G283" s="91" t="s">
        <v>204</v>
      </c>
      <c r="H283" s="61">
        <v>252</v>
      </c>
      <c r="I283" s="151">
        <v>0</v>
      </c>
      <c r="J283" s="151">
        <v>0</v>
      </c>
      <c r="K283" s="151">
        <v>0</v>
      </c>
      <c r="L283" s="151">
        <v>0</v>
      </c>
      <c r="M283" s="9"/>
    </row>
    <row r="284" spans="1:13" ht="25.5" hidden="1" customHeight="1">
      <c r="A284" s="92">
        <v>3</v>
      </c>
      <c r="B284" s="93">
        <v>2</v>
      </c>
      <c r="C284" s="93">
        <v>2</v>
      </c>
      <c r="D284" s="93">
        <v>3</v>
      </c>
      <c r="E284" s="93"/>
      <c r="F284" s="94"/>
      <c r="G284" s="73" t="s">
        <v>205</v>
      </c>
      <c r="H284" s="61">
        <v>253</v>
      </c>
      <c r="I284" s="147">
        <f>I285</f>
        <v>0</v>
      </c>
      <c r="J284" s="174">
        <f>J285</f>
        <v>0</v>
      </c>
      <c r="K284" s="148">
        <f>K285</f>
        <v>0</v>
      </c>
      <c r="L284" s="148">
        <f>L285</f>
        <v>0</v>
      </c>
      <c r="M284" s="9"/>
    </row>
    <row r="285" spans="1:13" ht="30" hidden="1" customHeight="1">
      <c r="A285" s="66">
        <v>3</v>
      </c>
      <c r="B285" s="93">
        <v>2</v>
      </c>
      <c r="C285" s="93">
        <v>2</v>
      </c>
      <c r="D285" s="93">
        <v>3</v>
      </c>
      <c r="E285" s="93">
        <v>1</v>
      </c>
      <c r="F285" s="94"/>
      <c r="G285" s="73" t="s">
        <v>205</v>
      </c>
      <c r="H285" s="61">
        <v>254</v>
      </c>
      <c r="I285" s="147">
        <f>I286+I287</f>
        <v>0</v>
      </c>
      <c r="J285" s="147">
        <f>J286+J287</f>
        <v>0</v>
      </c>
      <c r="K285" s="147">
        <f>K286+K287</f>
        <v>0</v>
      </c>
      <c r="L285" s="147">
        <f>L286+L287</f>
        <v>0</v>
      </c>
      <c r="M285" s="9"/>
    </row>
    <row r="286" spans="1:13" ht="31.5" hidden="1" customHeight="1">
      <c r="A286" s="66">
        <v>3</v>
      </c>
      <c r="B286" s="93">
        <v>2</v>
      </c>
      <c r="C286" s="93">
        <v>2</v>
      </c>
      <c r="D286" s="93">
        <v>3</v>
      </c>
      <c r="E286" s="93">
        <v>1</v>
      </c>
      <c r="F286" s="94">
        <v>1</v>
      </c>
      <c r="G286" s="73" t="s">
        <v>206</v>
      </c>
      <c r="H286" s="61">
        <v>255</v>
      </c>
      <c r="I286" s="151">
        <v>0</v>
      </c>
      <c r="J286" s="151">
        <v>0</v>
      </c>
      <c r="K286" s="151">
        <v>0</v>
      </c>
      <c r="L286" s="151">
        <v>0</v>
      </c>
      <c r="M286" s="9"/>
    </row>
    <row r="287" spans="1:13" ht="25.5" hidden="1" customHeight="1">
      <c r="A287" s="66">
        <v>3</v>
      </c>
      <c r="B287" s="93">
        <v>2</v>
      </c>
      <c r="C287" s="93">
        <v>2</v>
      </c>
      <c r="D287" s="93">
        <v>3</v>
      </c>
      <c r="E287" s="93">
        <v>1</v>
      </c>
      <c r="F287" s="94">
        <v>2</v>
      </c>
      <c r="G287" s="73" t="s">
        <v>207</v>
      </c>
      <c r="H287" s="61">
        <v>256</v>
      </c>
      <c r="I287" s="151">
        <v>0</v>
      </c>
      <c r="J287" s="151">
        <v>0</v>
      </c>
      <c r="K287" s="151">
        <v>0</v>
      </c>
      <c r="L287" s="151">
        <v>0</v>
      </c>
      <c r="M287" s="9"/>
    </row>
    <row r="288" spans="1:13" ht="27" hidden="1" customHeight="1">
      <c r="A288" s="92">
        <v>3</v>
      </c>
      <c r="B288" s="93">
        <v>2</v>
      </c>
      <c r="C288" s="93">
        <v>2</v>
      </c>
      <c r="D288" s="93">
        <v>4</v>
      </c>
      <c r="E288" s="93"/>
      <c r="F288" s="94"/>
      <c r="G288" s="73" t="s">
        <v>208</v>
      </c>
      <c r="H288" s="61">
        <v>257</v>
      </c>
      <c r="I288" s="147">
        <f>I289</f>
        <v>0</v>
      </c>
      <c r="J288" s="174">
        <f>J289</f>
        <v>0</v>
      </c>
      <c r="K288" s="148">
        <f>K289</f>
        <v>0</v>
      </c>
      <c r="L288" s="148">
        <f>L289</f>
        <v>0</v>
      </c>
      <c r="M288" s="9"/>
    </row>
    <row r="289" spans="1:13" hidden="1">
      <c r="A289" s="92">
        <v>3</v>
      </c>
      <c r="B289" s="93">
        <v>2</v>
      </c>
      <c r="C289" s="93">
        <v>2</v>
      </c>
      <c r="D289" s="93">
        <v>4</v>
      </c>
      <c r="E289" s="93">
        <v>1</v>
      </c>
      <c r="F289" s="94"/>
      <c r="G289" s="73" t="s">
        <v>208</v>
      </c>
      <c r="H289" s="61">
        <v>258</v>
      </c>
      <c r="I289" s="147">
        <f>SUM(I290:I291)</f>
        <v>0</v>
      </c>
      <c r="J289" s="174">
        <f>SUM(J290:J291)</f>
        <v>0</v>
      </c>
      <c r="K289" s="148">
        <f>SUM(K290:K291)</f>
        <v>0</v>
      </c>
      <c r="L289" s="148">
        <f>SUM(L290:L291)</f>
        <v>0</v>
      </c>
    </row>
    <row r="290" spans="1:13" ht="30.75" hidden="1" customHeight="1">
      <c r="A290" s="92">
        <v>3</v>
      </c>
      <c r="B290" s="93">
        <v>2</v>
      </c>
      <c r="C290" s="93">
        <v>2</v>
      </c>
      <c r="D290" s="93">
        <v>4</v>
      </c>
      <c r="E290" s="93">
        <v>1</v>
      </c>
      <c r="F290" s="94">
        <v>1</v>
      </c>
      <c r="G290" s="73" t="s">
        <v>209</v>
      </c>
      <c r="H290" s="61">
        <v>259</v>
      </c>
      <c r="I290" s="151">
        <v>0</v>
      </c>
      <c r="J290" s="151">
        <v>0</v>
      </c>
      <c r="K290" s="151">
        <v>0</v>
      </c>
      <c r="L290" s="151">
        <v>0</v>
      </c>
      <c r="M290" s="9"/>
    </row>
    <row r="291" spans="1:13" ht="27.75" hidden="1" customHeight="1">
      <c r="A291" s="66">
        <v>3</v>
      </c>
      <c r="B291" s="64">
        <v>2</v>
      </c>
      <c r="C291" s="64">
        <v>2</v>
      </c>
      <c r="D291" s="64">
        <v>4</v>
      </c>
      <c r="E291" s="64">
        <v>1</v>
      </c>
      <c r="F291" s="67">
        <v>2</v>
      </c>
      <c r="G291" s="91" t="s">
        <v>210</v>
      </c>
      <c r="H291" s="61">
        <v>260</v>
      </c>
      <c r="I291" s="151">
        <v>0</v>
      </c>
      <c r="J291" s="151">
        <v>0</v>
      </c>
      <c r="K291" s="151">
        <v>0</v>
      </c>
      <c r="L291" s="151">
        <v>0</v>
      </c>
      <c r="M291" s="9"/>
    </row>
    <row r="292" spans="1:13" ht="28.5" hidden="1" customHeight="1">
      <c r="A292" s="92">
        <v>3</v>
      </c>
      <c r="B292" s="93">
        <v>2</v>
      </c>
      <c r="C292" s="93">
        <v>2</v>
      </c>
      <c r="D292" s="93">
        <v>5</v>
      </c>
      <c r="E292" s="93"/>
      <c r="F292" s="94"/>
      <c r="G292" s="73" t="s">
        <v>211</v>
      </c>
      <c r="H292" s="61">
        <v>261</v>
      </c>
      <c r="I292" s="147">
        <f t="shared" ref="I292:L293" si="28">I293</f>
        <v>0</v>
      </c>
      <c r="J292" s="174">
        <f t="shared" si="28"/>
        <v>0</v>
      </c>
      <c r="K292" s="148">
        <f t="shared" si="28"/>
        <v>0</v>
      </c>
      <c r="L292" s="148">
        <f t="shared" si="28"/>
        <v>0</v>
      </c>
      <c r="M292" s="9"/>
    </row>
    <row r="293" spans="1:13" ht="26.25" hidden="1" customHeight="1">
      <c r="A293" s="92">
        <v>3</v>
      </c>
      <c r="B293" s="93">
        <v>2</v>
      </c>
      <c r="C293" s="93">
        <v>2</v>
      </c>
      <c r="D293" s="93">
        <v>5</v>
      </c>
      <c r="E293" s="93">
        <v>1</v>
      </c>
      <c r="F293" s="94"/>
      <c r="G293" s="73" t="s">
        <v>211</v>
      </c>
      <c r="H293" s="61">
        <v>262</v>
      </c>
      <c r="I293" s="147">
        <f t="shared" si="28"/>
        <v>0</v>
      </c>
      <c r="J293" s="174">
        <f t="shared" si="28"/>
        <v>0</v>
      </c>
      <c r="K293" s="148">
        <f t="shared" si="28"/>
        <v>0</v>
      </c>
      <c r="L293" s="148">
        <f t="shared" si="28"/>
        <v>0</v>
      </c>
      <c r="M293" s="9"/>
    </row>
    <row r="294" spans="1:13" ht="26.25" hidden="1" customHeight="1">
      <c r="A294" s="92">
        <v>3</v>
      </c>
      <c r="B294" s="93">
        <v>2</v>
      </c>
      <c r="C294" s="93">
        <v>2</v>
      </c>
      <c r="D294" s="93">
        <v>5</v>
      </c>
      <c r="E294" s="93">
        <v>1</v>
      </c>
      <c r="F294" s="94">
        <v>1</v>
      </c>
      <c r="G294" s="73" t="s">
        <v>211</v>
      </c>
      <c r="H294" s="61">
        <v>263</v>
      </c>
      <c r="I294" s="151">
        <v>0</v>
      </c>
      <c r="J294" s="151">
        <v>0</v>
      </c>
      <c r="K294" s="151">
        <v>0</v>
      </c>
      <c r="L294" s="151">
        <v>0</v>
      </c>
      <c r="M294" s="9"/>
    </row>
    <row r="295" spans="1:13" ht="26.25" hidden="1" customHeight="1">
      <c r="A295" s="92">
        <v>3</v>
      </c>
      <c r="B295" s="93">
        <v>2</v>
      </c>
      <c r="C295" s="93">
        <v>2</v>
      </c>
      <c r="D295" s="93">
        <v>6</v>
      </c>
      <c r="E295" s="93"/>
      <c r="F295" s="94"/>
      <c r="G295" s="73" t="s">
        <v>194</v>
      </c>
      <c r="H295" s="61">
        <v>264</v>
      </c>
      <c r="I295" s="147">
        <f t="shared" ref="I295:L296" si="29">I296</f>
        <v>0</v>
      </c>
      <c r="J295" s="178">
        <f t="shared" si="29"/>
        <v>0</v>
      </c>
      <c r="K295" s="148">
        <f t="shared" si="29"/>
        <v>0</v>
      </c>
      <c r="L295" s="148">
        <f t="shared" si="29"/>
        <v>0</v>
      </c>
      <c r="M295" s="9"/>
    </row>
    <row r="296" spans="1:13" ht="30" hidden="1" customHeight="1">
      <c r="A296" s="92">
        <v>3</v>
      </c>
      <c r="B296" s="93">
        <v>2</v>
      </c>
      <c r="C296" s="93">
        <v>2</v>
      </c>
      <c r="D296" s="93">
        <v>6</v>
      </c>
      <c r="E296" s="93">
        <v>1</v>
      </c>
      <c r="F296" s="94"/>
      <c r="G296" s="73" t="s">
        <v>194</v>
      </c>
      <c r="H296" s="61">
        <v>265</v>
      </c>
      <c r="I296" s="147">
        <f t="shared" si="29"/>
        <v>0</v>
      </c>
      <c r="J296" s="178">
        <f t="shared" si="29"/>
        <v>0</v>
      </c>
      <c r="K296" s="148">
        <f t="shared" si="29"/>
        <v>0</v>
      </c>
      <c r="L296" s="148">
        <f t="shared" si="29"/>
        <v>0</v>
      </c>
      <c r="M296" s="9"/>
    </row>
    <row r="297" spans="1:13" ht="24.75" hidden="1" customHeight="1">
      <c r="A297" s="92">
        <v>3</v>
      </c>
      <c r="B297" s="118">
        <v>2</v>
      </c>
      <c r="C297" s="118">
        <v>2</v>
      </c>
      <c r="D297" s="93">
        <v>6</v>
      </c>
      <c r="E297" s="118">
        <v>1</v>
      </c>
      <c r="F297" s="119">
        <v>1</v>
      </c>
      <c r="G297" s="111" t="s">
        <v>194</v>
      </c>
      <c r="H297" s="61">
        <v>266</v>
      </c>
      <c r="I297" s="151">
        <v>0</v>
      </c>
      <c r="J297" s="151">
        <v>0</v>
      </c>
      <c r="K297" s="151">
        <v>0</v>
      </c>
      <c r="L297" s="151">
        <v>0</v>
      </c>
      <c r="M297" s="9"/>
    </row>
    <row r="298" spans="1:13" ht="29.25" hidden="1" customHeight="1">
      <c r="A298" s="91">
        <v>3</v>
      </c>
      <c r="B298" s="92">
        <v>2</v>
      </c>
      <c r="C298" s="93">
        <v>2</v>
      </c>
      <c r="D298" s="93">
        <v>7</v>
      </c>
      <c r="E298" s="93"/>
      <c r="F298" s="94"/>
      <c r="G298" s="73" t="s">
        <v>195</v>
      </c>
      <c r="H298" s="61">
        <v>267</v>
      </c>
      <c r="I298" s="147">
        <f>I299</f>
        <v>0</v>
      </c>
      <c r="J298" s="178">
        <f>J299</f>
        <v>0</v>
      </c>
      <c r="K298" s="148">
        <f>K299</f>
        <v>0</v>
      </c>
      <c r="L298" s="148">
        <f>L299</f>
        <v>0</v>
      </c>
      <c r="M298" s="9"/>
    </row>
    <row r="299" spans="1:13" ht="26.25" hidden="1" customHeight="1">
      <c r="A299" s="91">
        <v>3</v>
      </c>
      <c r="B299" s="92">
        <v>2</v>
      </c>
      <c r="C299" s="93">
        <v>2</v>
      </c>
      <c r="D299" s="93">
        <v>7</v>
      </c>
      <c r="E299" s="93">
        <v>1</v>
      </c>
      <c r="F299" s="94"/>
      <c r="G299" s="73" t="s">
        <v>195</v>
      </c>
      <c r="H299" s="61">
        <v>268</v>
      </c>
      <c r="I299" s="147">
        <f>I300+I301</f>
        <v>0</v>
      </c>
      <c r="J299" s="147">
        <f>J300+J301</f>
        <v>0</v>
      </c>
      <c r="K299" s="147">
        <f>K300+K301</f>
        <v>0</v>
      </c>
      <c r="L299" s="147">
        <f>L300+L301</f>
        <v>0</v>
      </c>
      <c r="M299" s="9"/>
    </row>
    <row r="300" spans="1:13" ht="27.75" hidden="1" customHeight="1">
      <c r="A300" s="91">
        <v>3</v>
      </c>
      <c r="B300" s="92">
        <v>2</v>
      </c>
      <c r="C300" s="92">
        <v>2</v>
      </c>
      <c r="D300" s="93">
        <v>7</v>
      </c>
      <c r="E300" s="93">
        <v>1</v>
      </c>
      <c r="F300" s="94">
        <v>1</v>
      </c>
      <c r="G300" s="73" t="s">
        <v>196</v>
      </c>
      <c r="H300" s="61">
        <v>269</v>
      </c>
      <c r="I300" s="151">
        <v>0</v>
      </c>
      <c r="J300" s="151">
        <v>0</v>
      </c>
      <c r="K300" s="151">
        <v>0</v>
      </c>
      <c r="L300" s="151">
        <v>0</v>
      </c>
      <c r="M300" s="9"/>
    </row>
    <row r="301" spans="1:13" ht="25.5" hidden="1" customHeight="1">
      <c r="A301" s="91">
        <v>3</v>
      </c>
      <c r="B301" s="92">
        <v>2</v>
      </c>
      <c r="C301" s="92">
        <v>2</v>
      </c>
      <c r="D301" s="93">
        <v>7</v>
      </c>
      <c r="E301" s="93">
        <v>1</v>
      </c>
      <c r="F301" s="94">
        <v>2</v>
      </c>
      <c r="G301" s="73" t="s">
        <v>197</v>
      </c>
      <c r="H301" s="61">
        <v>270</v>
      </c>
      <c r="I301" s="151">
        <v>0</v>
      </c>
      <c r="J301" s="151">
        <v>0</v>
      </c>
      <c r="K301" s="151">
        <v>0</v>
      </c>
      <c r="L301" s="151">
        <v>0</v>
      </c>
      <c r="M301" s="9"/>
    </row>
    <row r="302" spans="1:13" ht="30" hidden="1" customHeight="1">
      <c r="A302" s="76">
        <v>3</v>
      </c>
      <c r="B302" s="76">
        <v>3</v>
      </c>
      <c r="C302" s="57"/>
      <c r="D302" s="58"/>
      <c r="E302" s="58"/>
      <c r="F302" s="60"/>
      <c r="G302" s="59" t="s">
        <v>212</v>
      </c>
      <c r="H302" s="61">
        <v>271</v>
      </c>
      <c r="I302" s="147">
        <f>SUM(I303+I335)</f>
        <v>0</v>
      </c>
      <c r="J302" s="178">
        <f>SUM(J303+J335)</f>
        <v>0</v>
      </c>
      <c r="K302" s="148">
        <f>SUM(K303+K335)</f>
        <v>0</v>
      </c>
      <c r="L302" s="148">
        <f>SUM(L303+L335)</f>
        <v>0</v>
      </c>
      <c r="M302" s="9"/>
    </row>
    <row r="303" spans="1:13" ht="40.5" hidden="1" customHeight="1">
      <c r="A303" s="91">
        <v>3</v>
      </c>
      <c r="B303" s="91">
        <v>3</v>
      </c>
      <c r="C303" s="92">
        <v>1</v>
      </c>
      <c r="D303" s="93"/>
      <c r="E303" s="93"/>
      <c r="F303" s="94"/>
      <c r="G303" s="73" t="s">
        <v>213</v>
      </c>
      <c r="H303" s="61">
        <v>272</v>
      </c>
      <c r="I303" s="147">
        <f>SUM(I304+I313+I317+I321+I325+I328+I331)</f>
        <v>0</v>
      </c>
      <c r="J303" s="178">
        <f>SUM(J304+J313+J317+J321+J325+J328+J331)</f>
        <v>0</v>
      </c>
      <c r="K303" s="148">
        <f>SUM(K304+K313+K317+K321+K325+K328+K331)</f>
        <v>0</v>
      </c>
      <c r="L303" s="148">
        <f>SUM(L304+L313+L317+L321+L325+L328+L331)</f>
        <v>0</v>
      </c>
      <c r="M303" s="9"/>
    </row>
    <row r="304" spans="1:13" ht="29.25" hidden="1" customHeight="1">
      <c r="A304" s="91">
        <v>3</v>
      </c>
      <c r="B304" s="91">
        <v>3</v>
      </c>
      <c r="C304" s="92">
        <v>1</v>
      </c>
      <c r="D304" s="93">
        <v>1</v>
      </c>
      <c r="E304" s="93"/>
      <c r="F304" s="94"/>
      <c r="G304" s="73" t="s">
        <v>199</v>
      </c>
      <c r="H304" s="61">
        <v>273</v>
      </c>
      <c r="I304" s="147">
        <f>SUM(I305+I307+I310)</f>
        <v>0</v>
      </c>
      <c r="J304" s="147">
        <f>SUM(J305+J307+J310)</f>
        <v>0</v>
      </c>
      <c r="K304" s="147">
        <f>SUM(K305+K307+K310)</f>
        <v>0</v>
      </c>
      <c r="L304" s="147">
        <f>SUM(L305+L307+L310)</f>
        <v>0</v>
      </c>
      <c r="M304" s="9"/>
    </row>
    <row r="305" spans="1:13" ht="27" hidden="1" customHeight="1">
      <c r="A305" s="91">
        <v>3</v>
      </c>
      <c r="B305" s="91">
        <v>3</v>
      </c>
      <c r="C305" s="92">
        <v>1</v>
      </c>
      <c r="D305" s="93">
        <v>1</v>
      </c>
      <c r="E305" s="93">
        <v>1</v>
      </c>
      <c r="F305" s="94"/>
      <c r="G305" s="73" t="s">
        <v>177</v>
      </c>
      <c r="H305" s="61">
        <v>274</v>
      </c>
      <c r="I305" s="147">
        <f>SUM(I306:I306)</f>
        <v>0</v>
      </c>
      <c r="J305" s="178">
        <f>SUM(J306:J306)</f>
        <v>0</v>
      </c>
      <c r="K305" s="148">
        <f>SUM(K306:K306)</f>
        <v>0</v>
      </c>
      <c r="L305" s="148">
        <f>SUM(L306:L306)</f>
        <v>0</v>
      </c>
      <c r="M305" s="9"/>
    </row>
    <row r="306" spans="1:13" ht="28.5" hidden="1" customHeight="1">
      <c r="A306" s="91">
        <v>3</v>
      </c>
      <c r="B306" s="91">
        <v>3</v>
      </c>
      <c r="C306" s="92">
        <v>1</v>
      </c>
      <c r="D306" s="93">
        <v>1</v>
      </c>
      <c r="E306" s="93">
        <v>1</v>
      </c>
      <c r="F306" s="94">
        <v>1</v>
      </c>
      <c r="G306" s="73" t="s">
        <v>177</v>
      </c>
      <c r="H306" s="61">
        <v>275</v>
      </c>
      <c r="I306" s="151">
        <v>0</v>
      </c>
      <c r="J306" s="151">
        <v>0</v>
      </c>
      <c r="K306" s="151">
        <v>0</v>
      </c>
      <c r="L306" s="151">
        <v>0</v>
      </c>
      <c r="M306" s="9"/>
    </row>
    <row r="307" spans="1:13" ht="31.5" hidden="1" customHeight="1">
      <c r="A307" s="91">
        <v>3</v>
      </c>
      <c r="B307" s="91">
        <v>3</v>
      </c>
      <c r="C307" s="92">
        <v>1</v>
      </c>
      <c r="D307" s="93">
        <v>1</v>
      </c>
      <c r="E307" s="93">
        <v>2</v>
      </c>
      <c r="F307" s="94"/>
      <c r="G307" s="73" t="s">
        <v>200</v>
      </c>
      <c r="H307" s="61">
        <v>276</v>
      </c>
      <c r="I307" s="147">
        <f>SUM(I308:I309)</f>
        <v>0</v>
      </c>
      <c r="J307" s="147">
        <f>SUM(J308:J309)</f>
        <v>0</v>
      </c>
      <c r="K307" s="147">
        <f>SUM(K308:K309)</f>
        <v>0</v>
      </c>
      <c r="L307" s="147">
        <f>SUM(L308:L309)</f>
        <v>0</v>
      </c>
      <c r="M307" s="9"/>
    </row>
    <row r="308" spans="1:13" ht="25.5" hidden="1" customHeight="1">
      <c r="A308" s="91">
        <v>3</v>
      </c>
      <c r="B308" s="91">
        <v>3</v>
      </c>
      <c r="C308" s="92">
        <v>1</v>
      </c>
      <c r="D308" s="93">
        <v>1</v>
      </c>
      <c r="E308" s="93">
        <v>2</v>
      </c>
      <c r="F308" s="94">
        <v>1</v>
      </c>
      <c r="G308" s="73" t="s">
        <v>179</v>
      </c>
      <c r="H308" s="61">
        <v>277</v>
      </c>
      <c r="I308" s="151">
        <v>0</v>
      </c>
      <c r="J308" s="151">
        <v>0</v>
      </c>
      <c r="K308" s="151">
        <v>0</v>
      </c>
      <c r="L308" s="151">
        <v>0</v>
      </c>
      <c r="M308" s="9"/>
    </row>
    <row r="309" spans="1:13" ht="29.25" hidden="1" customHeight="1">
      <c r="A309" s="91">
        <v>3</v>
      </c>
      <c r="B309" s="91">
        <v>3</v>
      </c>
      <c r="C309" s="92">
        <v>1</v>
      </c>
      <c r="D309" s="93">
        <v>1</v>
      </c>
      <c r="E309" s="93">
        <v>2</v>
      </c>
      <c r="F309" s="94">
        <v>2</v>
      </c>
      <c r="G309" s="73" t="s">
        <v>180</v>
      </c>
      <c r="H309" s="61">
        <v>278</v>
      </c>
      <c r="I309" s="151">
        <v>0</v>
      </c>
      <c r="J309" s="151">
        <v>0</v>
      </c>
      <c r="K309" s="151">
        <v>0</v>
      </c>
      <c r="L309" s="151">
        <v>0</v>
      </c>
      <c r="M309" s="9"/>
    </row>
    <row r="310" spans="1:13" ht="28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3</v>
      </c>
      <c r="F310" s="94"/>
      <c r="G310" s="73" t="s">
        <v>181</v>
      </c>
      <c r="H310" s="61">
        <v>279</v>
      </c>
      <c r="I310" s="147">
        <f>SUM(I311:I312)</f>
        <v>0</v>
      </c>
      <c r="J310" s="147">
        <f>SUM(J311:J312)</f>
        <v>0</v>
      </c>
      <c r="K310" s="147">
        <f>SUM(K311:K312)</f>
        <v>0</v>
      </c>
      <c r="L310" s="147">
        <f>SUM(L311:L312)</f>
        <v>0</v>
      </c>
      <c r="M310" s="9"/>
    </row>
    <row r="311" spans="1:13" ht="24.7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3</v>
      </c>
      <c r="F311" s="94">
        <v>1</v>
      </c>
      <c r="G311" s="73" t="s">
        <v>182</v>
      </c>
      <c r="H311" s="61">
        <v>280</v>
      </c>
      <c r="I311" s="151">
        <v>0</v>
      </c>
      <c r="J311" s="151">
        <v>0</v>
      </c>
      <c r="K311" s="151">
        <v>0</v>
      </c>
      <c r="L311" s="151">
        <v>0</v>
      </c>
      <c r="M311" s="9"/>
    </row>
    <row r="312" spans="1:13" ht="22.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3</v>
      </c>
      <c r="F312" s="94">
        <v>2</v>
      </c>
      <c r="G312" s="73" t="s">
        <v>201</v>
      </c>
      <c r="H312" s="61">
        <v>281</v>
      </c>
      <c r="I312" s="151">
        <v>0</v>
      </c>
      <c r="J312" s="151">
        <v>0</v>
      </c>
      <c r="K312" s="151">
        <v>0</v>
      </c>
      <c r="L312" s="151">
        <v>0</v>
      </c>
      <c r="M312" s="9"/>
    </row>
    <row r="313" spans="1:13" hidden="1">
      <c r="A313" s="99">
        <v>3</v>
      </c>
      <c r="B313" s="66">
        <v>3</v>
      </c>
      <c r="C313" s="92">
        <v>1</v>
      </c>
      <c r="D313" s="93">
        <v>2</v>
      </c>
      <c r="E313" s="93"/>
      <c r="F313" s="94"/>
      <c r="G313" s="73" t="s">
        <v>214</v>
      </c>
      <c r="H313" s="61">
        <v>282</v>
      </c>
      <c r="I313" s="147">
        <f>I314</f>
        <v>0</v>
      </c>
      <c r="J313" s="178">
        <f>J314</f>
        <v>0</v>
      </c>
      <c r="K313" s="148">
        <f>K314</f>
        <v>0</v>
      </c>
      <c r="L313" s="148">
        <f>L314</f>
        <v>0</v>
      </c>
    </row>
    <row r="314" spans="1:13" ht="26.25" hidden="1" customHeight="1">
      <c r="A314" s="99">
        <v>3</v>
      </c>
      <c r="B314" s="99">
        <v>3</v>
      </c>
      <c r="C314" s="66">
        <v>1</v>
      </c>
      <c r="D314" s="64">
        <v>2</v>
      </c>
      <c r="E314" s="64">
        <v>1</v>
      </c>
      <c r="F314" s="67"/>
      <c r="G314" s="73" t="s">
        <v>214</v>
      </c>
      <c r="H314" s="61">
        <v>283</v>
      </c>
      <c r="I314" s="158">
        <f>SUM(I315:I316)</f>
        <v>0</v>
      </c>
      <c r="J314" s="179">
        <f>SUM(J315:J316)</f>
        <v>0</v>
      </c>
      <c r="K314" s="161">
        <f>SUM(K315:K316)</f>
        <v>0</v>
      </c>
      <c r="L314" s="161">
        <f>SUM(L315:L316)</f>
        <v>0</v>
      </c>
      <c r="M314" s="9"/>
    </row>
    <row r="315" spans="1:13" ht="25.5" hidden="1" customHeight="1">
      <c r="A315" s="91">
        <v>3</v>
      </c>
      <c r="B315" s="91">
        <v>3</v>
      </c>
      <c r="C315" s="92">
        <v>1</v>
      </c>
      <c r="D315" s="93">
        <v>2</v>
      </c>
      <c r="E315" s="93">
        <v>1</v>
      </c>
      <c r="F315" s="94">
        <v>1</v>
      </c>
      <c r="G315" s="73" t="s">
        <v>215</v>
      </c>
      <c r="H315" s="61">
        <v>284</v>
      </c>
      <c r="I315" s="151">
        <v>0</v>
      </c>
      <c r="J315" s="151">
        <v>0</v>
      </c>
      <c r="K315" s="151">
        <v>0</v>
      </c>
      <c r="L315" s="151">
        <v>0</v>
      </c>
      <c r="M315" s="9"/>
    </row>
    <row r="316" spans="1:13" ht="24" hidden="1" customHeight="1">
      <c r="A316" s="106">
        <v>3</v>
      </c>
      <c r="B316" s="115">
        <v>3</v>
      </c>
      <c r="C316" s="117">
        <v>1</v>
      </c>
      <c r="D316" s="118">
        <v>2</v>
      </c>
      <c r="E316" s="118">
        <v>1</v>
      </c>
      <c r="F316" s="119">
        <v>2</v>
      </c>
      <c r="G316" s="111" t="s">
        <v>216</v>
      </c>
      <c r="H316" s="61">
        <v>285</v>
      </c>
      <c r="I316" s="151">
        <v>0</v>
      </c>
      <c r="J316" s="151">
        <v>0</v>
      </c>
      <c r="K316" s="151">
        <v>0</v>
      </c>
      <c r="L316" s="151">
        <v>0</v>
      </c>
      <c r="M316" s="9"/>
    </row>
    <row r="317" spans="1:13" ht="27.75" hidden="1" customHeight="1">
      <c r="A317" s="92">
        <v>3</v>
      </c>
      <c r="B317" s="73">
        <v>3</v>
      </c>
      <c r="C317" s="92">
        <v>1</v>
      </c>
      <c r="D317" s="93">
        <v>3</v>
      </c>
      <c r="E317" s="93"/>
      <c r="F317" s="94"/>
      <c r="G317" s="73" t="s">
        <v>217</v>
      </c>
      <c r="H317" s="61">
        <v>286</v>
      </c>
      <c r="I317" s="147">
        <f>I318</f>
        <v>0</v>
      </c>
      <c r="J317" s="178">
        <f>J318</f>
        <v>0</v>
      </c>
      <c r="K317" s="148">
        <f>K318</f>
        <v>0</v>
      </c>
      <c r="L317" s="148">
        <f>L318</f>
        <v>0</v>
      </c>
      <c r="M317" s="9"/>
    </row>
    <row r="318" spans="1:13" ht="24" hidden="1" customHeight="1">
      <c r="A318" s="92">
        <v>3</v>
      </c>
      <c r="B318" s="111">
        <v>3</v>
      </c>
      <c r="C318" s="117">
        <v>1</v>
      </c>
      <c r="D318" s="118">
        <v>3</v>
      </c>
      <c r="E318" s="118">
        <v>1</v>
      </c>
      <c r="F318" s="119"/>
      <c r="G318" s="73" t="s">
        <v>217</v>
      </c>
      <c r="H318" s="61">
        <v>287</v>
      </c>
      <c r="I318" s="148">
        <f>I319+I320</f>
        <v>0</v>
      </c>
      <c r="J318" s="148">
        <f>J319+J320</f>
        <v>0</v>
      </c>
      <c r="K318" s="148">
        <f>K319+K320</f>
        <v>0</v>
      </c>
      <c r="L318" s="148">
        <f>L319+L320</f>
        <v>0</v>
      </c>
      <c r="M318" s="9"/>
    </row>
    <row r="319" spans="1:13" ht="27" hidden="1" customHeight="1">
      <c r="A319" s="92">
        <v>3</v>
      </c>
      <c r="B319" s="73">
        <v>3</v>
      </c>
      <c r="C319" s="92">
        <v>1</v>
      </c>
      <c r="D319" s="93">
        <v>3</v>
      </c>
      <c r="E319" s="93">
        <v>1</v>
      </c>
      <c r="F319" s="94">
        <v>1</v>
      </c>
      <c r="G319" s="73" t="s">
        <v>218</v>
      </c>
      <c r="H319" s="61">
        <v>288</v>
      </c>
      <c r="I319" s="173">
        <v>0</v>
      </c>
      <c r="J319" s="173">
        <v>0</v>
      </c>
      <c r="K319" s="173">
        <v>0</v>
      </c>
      <c r="L319" s="172">
        <v>0</v>
      </c>
      <c r="M319" s="9"/>
    </row>
    <row r="320" spans="1:13" ht="26.25" hidden="1" customHeight="1">
      <c r="A320" s="92">
        <v>3</v>
      </c>
      <c r="B320" s="73">
        <v>3</v>
      </c>
      <c r="C320" s="92">
        <v>1</v>
      </c>
      <c r="D320" s="93">
        <v>3</v>
      </c>
      <c r="E320" s="93">
        <v>1</v>
      </c>
      <c r="F320" s="94">
        <v>2</v>
      </c>
      <c r="G320" s="73" t="s">
        <v>219</v>
      </c>
      <c r="H320" s="61">
        <v>289</v>
      </c>
      <c r="I320" s="151">
        <v>0</v>
      </c>
      <c r="J320" s="151">
        <v>0</v>
      </c>
      <c r="K320" s="151">
        <v>0</v>
      </c>
      <c r="L320" s="151">
        <v>0</v>
      </c>
      <c r="M320" s="9"/>
    </row>
    <row r="321" spans="1:13" hidden="1">
      <c r="A321" s="92">
        <v>3</v>
      </c>
      <c r="B321" s="73">
        <v>3</v>
      </c>
      <c r="C321" s="92">
        <v>1</v>
      </c>
      <c r="D321" s="93">
        <v>4</v>
      </c>
      <c r="E321" s="93"/>
      <c r="F321" s="94"/>
      <c r="G321" s="73" t="s">
        <v>220</v>
      </c>
      <c r="H321" s="61">
        <v>290</v>
      </c>
      <c r="I321" s="147">
        <f>I322</f>
        <v>0</v>
      </c>
      <c r="J321" s="178">
        <f>J322</f>
        <v>0</v>
      </c>
      <c r="K321" s="148">
        <f>K322</f>
        <v>0</v>
      </c>
      <c r="L321" s="148">
        <f>L322</f>
        <v>0</v>
      </c>
    </row>
    <row r="322" spans="1:13" ht="31.5" hidden="1" customHeight="1">
      <c r="A322" s="91">
        <v>3</v>
      </c>
      <c r="B322" s="92">
        <v>3</v>
      </c>
      <c r="C322" s="93">
        <v>1</v>
      </c>
      <c r="D322" s="93">
        <v>4</v>
      </c>
      <c r="E322" s="93">
        <v>1</v>
      </c>
      <c r="F322" s="94"/>
      <c r="G322" s="73" t="s">
        <v>220</v>
      </c>
      <c r="H322" s="61">
        <v>291</v>
      </c>
      <c r="I322" s="147">
        <f>SUM(I323:I324)</f>
        <v>0</v>
      </c>
      <c r="J322" s="147">
        <f>SUM(J323:J324)</f>
        <v>0</v>
      </c>
      <c r="K322" s="147">
        <f>SUM(K323:K324)</f>
        <v>0</v>
      </c>
      <c r="L322" s="147">
        <f>SUM(L323:L324)</f>
        <v>0</v>
      </c>
      <c r="M322" s="9"/>
    </row>
    <row r="323" spans="1:13" hidden="1">
      <c r="A323" s="91">
        <v>3</v>
      </c>
      <c r="B323" s="92">
        <v>3</v>
      </c>
      <c r="C323" s="93">
        <v>1</v>
      </c>
      <c r="D323" s="93">
        <v>4</v>
      </c>
      <c r="E323" s="93">
        <v>1</v>
      </c>
      <c r="F323" s="94">
        <v>1</v>
      </c>
      <c r="G323" s="73" t="s">
        <v>221</v>
      </c>
      <c r="H323" s="61">
        <v>292</v>
      </c>
      <c r="I323" s="150">
        <v>0</v>
      </c>
      <c r="J323" s="151">
        <v>0</v>
      </c>
      <c r="K323" s="151">
        <v>0</v>
      </c>
      <c r="L323" s="150">
        <v>0</v>
      </c>
    </row>
    <row r="324" spans="1:13" ht="30.75" hidden="1" customHeight="1">
      <c r="A324" s="92">
        <v>3</v>
      </c>
      <c r="B324" s="93">
        <v>3</v>
      </c>
      <c r="C324" s="93">
        <v>1</v>
      </c>
      <c r="D324" s="93">
        <v>4</v>
      </c>
      <c r="E324" s="93">
        <v>1</v>
      </c>
      <c r="F324" s="94">
        <v>2</v>
      </c>
      <c r="G324" s="73" t="s">
        <v>222</v>
      </c>
      <c r="H324" s="61">
        <v>293</v>
      </c>
      <c r="I324" s="151">
        <v>0</v>
      </c>
      <c r="J324" s="173">
        <v>0</v>
      </c>
      <c r="K324" s="173">
        <v>0</v>
      </c>
      <c r="L324" s="172">
        <v>0</v>
      </c>
      <c r="M324" s="9"/>
    </row>
    <row r="325" spans="1:13" ht="26.25" hidden="1" customHeight="1">
      <c r="A325" s="92">
        <v>3</v>
      </c>
      <c r="B325" s="93">
        <v>3</v>
      </c>
      <c r="C325" s="93">
        <v>1</v>
      </c>
      <c r="D325" s="93">
        <v>5</v>
      </c>
      <c r="E325" s="93"/>
      <c r="F325" s="94"/>
      <c r="G325" s="73" t="s">
        <v>223</v>
      </c>
      <c r="H325" s="61">
        <v>294</v>
      </c>
      <c r="I325" s="161">
        <f t="shared" ref="I325:L326" si="30">I326</f>
        <v>0</v>
      </c>
      <c r="J325" s="178">
        <f t="shared" si="30"/>
        <v>0</v>
      </c>
      <c r="K325" s="148">
        <f t="shared" si="30"/>
        <v>0</v>
      </c>
      <c r="L325" s="148">
        <f t="shared" si="30"/>
        <v>0</v>
      </c>
      <c r="M325" s="9"/>
    </row>
    <row r="326" spans="1:13" ht="30" hidden="1" customHeight="1">
      <c r="A326" s="66">
        <v>3</v>
      </c>
      <c r="B326" s="118">
        <v>3</v>
      </c>
      <c r="C326" s="118">
        <v>1</v>
      </c>
      <c r="D326" s="118">
        <v>5</v>
      </c>
      <c r="E326" s="118">
        <v>1</v>
      </c>
      <c r="F326" s="119"/>
      <c r="G326" s="73" t="s">
        <v>223</v>
      </c>
      <c r="H326" s="61">
        <v>295</v>
      </c>
      <c r="I326" s="148">
        <f t="shared" si="30"/>
        <v>0</v>
      </c>
      <c r="J326" s="179">
        <f t="shared" si="30"/>
        <v>0</v>
      </c>
      <c r="K326" s="161">
        <f t="shared" si="30"/>
        <v>0</v>
      </c>
      <c r="L326" s="161">
        <f t="shared" si="30"/>
        <v>0</v>
      </c>
      <c r="M326" s="9"/>
    </row>
    <row r="327" spans="1:13" ht="30" hidden="1" customHeight="1">
      <c r="A327" s="92">
        <v>3</v>
      </c>
      <c r="B327" s="93">
        <v>3</v>
      </c>
      <c r="C327" s="93">
        <v>1</v>
      </c>
      <c r="D327" s="93">
        <v>5</v>
      </c>
      <c r="E327" s="93">
        <v>1</v>
      </c>
      <c r="F327" s="94">
        <v>1</v>
      </c>
      <c r="G327" s="73" t="s">
        <v>224</v>
      </c>
      <c r="H327" s="61">
        <v>296</v>
      </c>
      <c r="I327" s="151">
        <v>0</v>
      </c>
      <c r="J327" s="173">
        <v>0</v>
      </c>
      <c r="K327" s="173">
        <v>0</v>
      </c>
      <c r="L327" s="172">
        <v>0</v>
      </c>
      <c r="M327" s="9"/>
    </row>
    <row r="328" spans="1:13" ht="30" hidden="1" customHeight="1">
      <c r="A328" s="92">
        <v>3</v>
      </c>
      <c r="B328" s="93">
        <v>3</v>
      </c>
      <c r="C328" s="93">
        <v>1</v>
      </c>
      <c r="D328" s="93">
        <v>6</v>
      </c>
      <c r="E328" s="93"/>
      <c r="F328" s="94"/>
      <c r="G328" s="73" t="s">
        <v>194</v>
      </c>
      <c r="H328" s="61">
        <v>297</v>
      </c>
      <c r="I328" s="148">
        <f t="shared" ref="I328:L329" si="31">I329</f>
        <v>0</v>
      </c>
      <c r="J328" s="178">
        <f t="shared" si="31"/>
        <v>0</v>
      </c>
      <c r="K328" s="148">
        <f t="shared" si="31"/>
        <v>0</v>
      </c>
      <c r="L328" s="148">
        <f t="shared" si="31"/>
        <v>0</v>
      </c>
      <c r="M328" s="9"/>
    </row>
    <row r="329" spans="1:13" ht="30" hidden="1" customHeight="1">
      <c r="A329" s="92">
        <v>3</v>
      </c>
      <c r="B329" s="93">
        <v>3</v>
      </c>
      <c r="C329" s="93">
        <v>1</v>
      </c>
      <c r="D329" s="93">
        <v>6</v>
      </c>
      <c r="E329" s="93">
        <v>1</v>
      </c>
      <c r="F329" s="94"/>
      <c r="G329" s="73" t="s">
        <v>194</v>
      </c>
      <c r="H329" s="61">
        <v>298</v>
      </c>
      <c r="I329" s="147">
        <f t="shared" si="31"/>
        <v>0</v>
      </c>
      <c r="J329" s="178">
        <f t="shared" si="31"/>
        <v>0</v>
      </c>
      <c r="K329" s="148">
        <f t="shared" si="31"/>
        <v>0</v>
      </c>
      <c r="L329" s="148">
        <f t="shared" si="31"/>
        <v>0</v>
      </c>
      <c r="M329" s="9"/>
    </row>
    <row r="330" spans="1:13" ht="25.5" hidden="1" customHeight="1">
      <c r="A330" s="92">
        <v>3</v>
      </c>
      <c r="B330" s="93">
        <v>3</v>
      </c>
      <c r="C330" s="93">
        <v>1</v>
      </c>
      <c r="D330" s="93">
        <v>6</v>
      </c>
      <c r="E330" s="93">
        <v>1</v>
      </c>
      <c r="F330" s="94">
        <v>1</v>
      </c>
      <c r="G330" s="73" t="s">
        <v>194</v>
      </c>
      <c r="H330" s="61">
        <v>299</v>
      </c>
      <c r="I330" s="173">
        <v>0</v>
      </c>
      <c r="J330" s="173">
        <v>0</v>
      </c>
      <c r="K330" s="173">
        <v>0</v>
      </c>
      <c r="L330" s="172">
        <v>0</v>
      </c>
      <c r="M330" s="9"/>
    </row>
    <row r="331" spans="1:13" ht="22.5" hidden="1" customHeight="1">
      <c r="A331" s="92">
        <v>3</v>
      </c>
      <c r="B331" s="93">
        <v>3</v>
      </c>
      <c r="C331" s="93">
        <v>1</v>
      </c>
      <c r="D331" s="93">
        <v>7</v>
      </c>
      <c r="E331" s="93"/>
      <c r="F331" s="94"/>
      <c r="G331" s="73" t="s">
        <v>225</v>
      </c>
      <c r="H331" s="61">
        <v>300</v>
      </c>
      <c r="I331" s="147">
        <f>I332</f>
        <v>0</v>
      </c>
      <c r="J331" s="178">
        <f>J332</f>
        <v>0</v>
      </c>
      <c r="K331" s="148">
        <f>K332</f>
        <v>0</v>
      </c>
      <c r="L331" s="148">
        <f>L332</f>
        <v>0</v>
      </c>
      <c r="M331" s="9"/>
    </row>
    <row r="332" spans="1:13" ht="25.5" hidden="1" customHeight="1">
      <c r="A332" s="92">
        <v>3</v>
      </c>
      <c r="B332" s="93">
        <v>3</v>
      </c>
      <c r="C332" s="93">
        <v>1</v>
      </c>
      <c r="D332" s="93">
        <v>7</v>
      </c>
      <c r="E332" s="93">
        <v>1</v>
      </c>
      <c r="F332" s="94"/>
      <c r="G332" s="73" t="s">
        <v>225</v>
      </c>
      <c r="H332" s="61">
        <v>301</v>
      </c>
      <c r="I332" s="147">
        <f>I333+I334</f>
        <v>0</v>
      </c>
      <c r="J332" s="147">
        <f>J333+J334</f>
        <v>0</v>
      </c>
      <c r="K332" s="147">
        <f>K333+K334</f>
        <v>0</v>
      </c>
      <c r="L332" s="147">
        <f>L333+L334</f>
        <v>0</v>
      </c>
      <c r="M332" s="9"/>
    </row>
    <row r="333" spans="1:13" ht="27" hidden="1" customHeight="1">
      <c r="A333" s="92">
        <v>3</v>
      </c>
      <c r="B333" s="93">
        <v>3</v>
      </c>
      <c r="C333" s="93">
        <v>1</v>
      </c>
      <c r="D333" s="93">
        <v>7</v>
      </c>
      <c r="E333" s="93">
        <v>1</v>
      </c>
      <c r="F333" s="94">
        <v>1</v>
      </c>
      <c r="G333" s="73" t="s">
        <v>226</v>
      </c>
      <c r="H333" s="61">
        <v>302</v>
      </c>
      <c r="I333" s="173">
        <v>0</v>
      </c>
      <c r="J333" s="173">
        <v>0</v>
      </c>
      <c r="K333" s="173">
        <v>0</v>
      </c>
      <c r="L333" s="172">
        <v>0</v>
      </c>
      <c r="M333" s="9"/>
    </row>
    <row r="334" spans="1:13" ht="27.75" hidden="1" customHeight="1">
      <c r="A334" s="92">
        <v>3</v>
      </c>
      <c r="B334" s="93">
        <v>3</v>
      </c>
      <c r="C334" s="93">
        <v>1</v>
      </c>
      <c r="D334" s="93">
        <v>7</v>
      </c>
      <c r="E334" s="93">
        <v>1</v>
      </c>
      <c r="F334" s="94">
        <v>2</v>
      </c>
      <c r="G334" s="73" t="s">
        <v>227</v>
      </c>
      <c r="H334" s="61">
        <v>303</v>
      </c>
      <c r="I334" s="151">
        <v>0</v>
      </c>
      <c r="J334" s="151">
        <v>0</v>
      </c>
      <c r="K334" s="151">
        <v>0</v>
      </c>
      <c r="L334" s="151">
        <v>0</v>
      </c>
      <c r="M334" s="9"/>
    </row>
    <row r="335" spans="1:13" ht="38.25" hidden="1" customHeight="1">
      <c r="A335" s="92">
        <v>3</v>
      </c>
      <c r="B335" s="93">
        <v>3</v>
      </c>
      <c r="C335" s="93">
        <v>2</v>
      </c>
      <c r="D335" s="93"/>
      <c r="E335" s="93"/>
      <c r="F335" s="94"/>
      <c r="G335" s="73" t="s">
        <v>228</v>
      </c>
      <c r="H335" s="61">
        <v>304</v>
      </c>
      <c r="I335" s="147">
        <f>SUM(I336+I345+I349+I353+I357+I360+I363)</f>
        <v>0</v>
      </c>
      <c r="J335" s="178">
        <f>SUM(J336+J345+J349+J353+J357+J360+J363)</f>
        <v>0</v>
      </c>
      <c r="K335" s="148">
        <f>SUM(K336+K345+K349+K353+K357+K360+K363)</f>
        <v>0</v>
      </c>
      <c r="L335" s="148">
        <f>SUM(L336+L345+L349+L353+L357+L360+L363)</f>
        <v>0</v>
      </c>
      <c r="M335" s="9"/>
    </row>
    <row r="336" spans="1:13" ht="30" hidden="1" customHeight="1">
      <c r="A336" s="92">
        <v>3</v>
      </c>
      <c r="B336" s="93">
        <v>3</v>
      </c>
      <c r="C336" s="93">
        <v>2</v>
      </c>
      <c r="D336" s="93">
        <v>1</v>
      </c>
      <c r="E336" s="93"/>
      <c r="F336" s="94"/>
      <c r="G336" s="73" t="s">
        <v>176</v>
      </c>
      <c r="H336" s="61">
        <v>305</v>
      </c>
      <c r="I336" s="147">
        <f>I337</f>
        <v>0</v>
      </c>
      <c r="J336" s="178">
        <f>J337</f>
        <v>0</v>
      </c>
      <c r="K336" s="148">
        <f>K337</f>
        <v>0</v>
      </c>
      <c r="L336" s="148">
        <f>L337</f>
        <v>0</v>
      </c>
      <c r="M336" s="9"/>
    </row>
    <row r="337" spans="1:16" hidden="1">
      <c r="A337" s="91">
        <v>3</v>
      </c>
      <c r="B337" s="92">
        <v>3</v>
      </c>
      <c r="C337" s="93">
        <v>2</v>
      </c>
      <c r="D337" s="73">
        <v>1</v>
      </c>
      <c r="E337" s="92">
        <v>1</v>
      </c>
      <c r="F337" s="94"/>
      <c r="G337" s="73" t="s">
        <v>176</v>
      </c>
      <c r="H337" s="61">
        <v>306</v>
      </c>
      <c r="I337" s="147">
        <f t="shared" ref="I337:P337" si="32">SUM(I338:I338)</f>
        <v>0</v>
      </c>
      <c r="J337" s="147">
        <f t="shared" si="32"/>
        <v>0</v>
      </c>
      <c r="K337" s="147">
        <f t="shared" si="32"/>
        <v>0</v>
      </c>
      <c r="L337" s="147">
        <f t="shared" si="32"/>
        <v>0</v>
      </c>
      <c r="M337" s="129">
        <f t="shared" si="32"/>
        <v>0</v>
      </c>
      <c r="N337" s="129">
        <f t="shared" si="32"/>
        <v>0</v>
      </c>
      <c r="O337" s="129">
        <f t="shared" si="32"/>
        <v>0</v>
      </c>
      <c r="P337" s="129">
        <f t="shared" si="32"/>
        <v>0</v>
      </c>
    </row>
    <row r="338" spans="1:16" ht="27.75" hidden="1" customHeight="1">
      <c r="A338" s="91">
        <v>3</v>
      </c>
      <c r="B338" s="92">
        <v>3</v>
      </c>
      <c r="C338" s="93">
        <v>2</v>
      </c>
      <c r="D338" s="73">
        <v>1</v>
      </c>
      <c r="E338" s="92">
        <v>1</v>
      </c>
      <c r="F338" s="94">
        <v>1</v>
      </c>
      <c r="G338" s="73" t="s">
        <v>177</v>
      </c>
      <c r="H338" s="61">
        <v>307</v>
      </c>
      <c r="I338" s="173">
        <v>0</v>
      </c>
      <c r="J338" s="173">
        <v>0</v>
      </c>
      <c r="K338" s="173">
        <v>0</v>
      </c>
      <c r="L338" s="172">
        <v>0</v>
      </c>
      <c r="M338" s="9"/>
    </row>
    <row r="339" spans="1:16" hidden="1">
      <c r="A339" s="91">
        <v>3</v>
      </c>
      <c r="B339" s="92">
        <v>3</v>
      </c>
      <c r="C339" s="93">
        <v>2</v>
      </c>
      <c r="D339" s="73">
        <v>1</v>
      </c>
      <c r="E339" s="92">
        <v>2</v>
      </c>
      <c r="F339" s="94"/>
      <c r="G339" s="111" t="s">
        <v>200</v>
      </c>
      <c r="H339" s="61">
        <v>308</v>
      </c>
      <c r="I339" s="147">
        <f>SUM(I340:I341)</f>
        <v>0</v>
      </c>
      <c r="J339" s="147">
        <f>SUM(J340:J341)</f>
        <v>0</v>
      </c>
      <c r="K339" s="147">
        <f>SUM(K340:K341)</f>
        <v>0</v>
      </c>
      <c r="L339" s="147">
        <f>SUM(L340:L341)</f>
        <v>0</v>
      </c>
    </row>
    <row r="340" spans="1:16" hidden="1">
      <c r="A340" s="91">
        <v>3</v>
      </c>
      <c r="B340" s="92">
        <v>3</v>
      </c>
      <c r="C340" s="93">
        <v>2</v>
      </c>
      <c r="D340" s="73">
        <v>1</v>
      </c>
      <c r="E340" s="92">
        <v>2</v>
      </c>
      <c r="F340" s="94">
        <v>1</v>
      </c>
      <c r="G340" s="111" t="s">
        <v>179</v>
      </c>
      <c r="H340" s="61">
        <v>309</v>
      </c>
      <c r="I340" s="173">
        <v>0</v>
      </c>
      <c r="J340" s="173">
        <v>0</v>
      </c>
      <c r="K340" s="173">
        <v>0</v>
      </c>
      <c r="L340" s="172">
        <v>0</v>
      </c>
    </row>
    <row r="341" spans="1:16" hidden="1">
      <c r="A341" s="91">
        <v>3</v>
      </c>
      <c r="B341" s="92">
        <v>3</v>
      </c>
      <c r="C341" s="93">
        <v>2</v>
      </c>
      <c r="D341" s="73">
        <v>1</v>
      </c>
      <c r="E341" s="92">
        <v>2</v>
      </c>
      <c r="F341" s="94">
        <v>2</v>
      </c>
      <c r="G341" s="111" t="s">
        <v>180</v>
      </c>
      <c r="H341" s="61">
        <v>310</v>
      </c>
      <c r="I341" s="151">
        <v>0</v>
      </c>
      <c r="J341" s="151">
        <v>0</v>
      </c>
      <c r="K341" s="151">
        <v>0</v>
      </c>
      <c r="L341" s="151">
        <v>0</v>
      </c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3</v>
      </c>
      <c r="F342" s="94"/>
      <c r="G342" s="111" t="s">
        <v>181</v>
      </c>
      <c r="H342" s="61">
        <v>311</v>
      </c>
      <c r="I342" s="147">
        <f>SUM(I343:I344)</f>
        <v>0</v>
      </c>
      <c r="J342" s="147">
        <f>SUM(J343:J344)</f>
        <v>0</v>
      </c>
      <c r="K342" s="147">
        <f>SUM(K343:K344)</f>
        <v>0</v>
      </c>
      <c r="L342" s="147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3</v>
      </c>
      <c r="F343" s="94">
        <v>1</v>
      </c>
      <c r="G343" s="111" t="s">
        <v>182</v>
      </c>
      <c r="H343" s="61">
        <v>312</v>
      </c>
      <c r="I343" s="151">
        <v>0</v>
      </c>
      <c r="J343" s="151">
        <v>0</v>
      </c>
      <c r="K343" s="151">
        <v>0</v>
      </c>
      <c r="L343" s="151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3</v>
      </c>
      <c r="F344" s="94">
        <v>2</v>
      </c>
      <c r="G344" s="111" t="s">
        <v>201</v>
      </c>
      <c r="H344" s="61">
        <v>313</v>
      </c>
      <c r="I344" s="157">
        <v>0</v>
      </c>
      <c r="J344" s="180">
        <v>0</v>
      </c>
      <c r="K344" s="157">
        <v>0</v>
      </c>
      <c r="L344" s="157">
        <v>0</v>
      </c>
    </row>
    <row r="345" spans="1:16" hidden="1">
      <c r="A345" s="106">
        <v>3</v>
      </c>
      <c r="B345" s="106">
        <v>3</v>
      </c>
      <c r="C345" s="117">
        <v>2</v>
      </c>
      <c r="D345" s="111">
        <v>2</v>
      </c>
      <c r="E345" s="117"/>
      <c r="F345" s="119"/>
      <c r="G345" s="111" t="s">
        <v>214</v>
      </c>
      <c r="H345" s="61">
        <v>314</v>
      </c>
      <c r="I345" s="155">
        <f>I346</f>
        <v>0</v>
      </c>
      <c r="J345" s="181">
        <f>J346</f>
        <v>0</v>
      </c>
      <c r="K345" s="156">
        <f>K346</f>
        <v>0</v>
      </c>
      <c r="L345" s="156">
        <f>L346</f>
        <v>0</v>
      </c>
    </row>
    <row r="346" spans="1:16" hidden="1">
      <c r="A346" s="91">
        <v>3</v>
      </c>
      <c r="B346" s="91">
        <v>3</v>
      </c>
      <c r="C346" s="92">
        <v>2</v>
      </c>
      <c r="D346" s="73">
        <v>2</v>
      </c>
      <c r="E346" s="92">
        <v>1</v>
      </c>
      <c r="F346" s="94"/>
      <c r="G346" s="111" t="s">
        <v>214</v>
      </c>
      <c r="H346" s="61">
        <v>315</v>
      </c>
      <c r="I346" s="147">
        <f>SUM(I347:I348)</f>
        <v>0</v>
      </c>
      <c r="J346" s="174">
        <f>SUM(J347:J348)</f>
        <v>0</v>
      </c>
      <c r="K346" s="148">
        <f>SUM(K347:K348)</f>
        <v>0</v>
      </c>
      <c r="L346" s="148">
        <f>SUM(L347:L348)</f>
        <v>0</v>
      </c>
    </row>
    <row r="347" spans="1:16" hidden="1">
      <c r="A347" s="91">
        <v>3</v>
      </c>
      <c r="B347" s="91">
        <v>3</v>
      </c>
      <c r="C347" s="92">
        <v>2</v>
      </c>
      <c r="D347" s="73">
        <v>2</v>
      </c>
      <c r="E347" s="91">
        <v>1</v>
      </c>
      <c r="F347" s="101">
        <v>1</v>
      </c>
      <c r="G347" s="73" t="s">
        <v>215</v>
      </c>
      <c r="H347" s="61">
        <v>316</v>
      </c>
      <c r="I347" s="151">
        <v>0</v>
      </c>
      <c r="J347" s="151">
        <v>0</v>
      </c>
      <c r="K347" s="151">
        <v>0</v>
      </c>
      <c r="L347" s="151">
        <v>0</v>
      </c>
    </row>
    <row r="348" spans="1:16" hidden="1">
      <c r="A348" s="106">
        <v>3</v>
      </c>
      <c r="B348" s="106">
        <v>3</v>
      </c>
      <c r="C348" s="107">
        <v>2</v>
      </c>
      <c r="D348" s="108">
        <v>2</v>
      </c>
      <c r="E348" s="105">
        <v>1</v>
      </c>
      <c r="F348" s="112">
        <v>2</v>
      </c>
      <c r="G348" s="105" t="s">
        <v>216</v>
      </c>
      <c r="H348" s="61">
        <v>317</v>
      </c>
      <c r="I348" s="151">
        <v>0</v>
      </c>
      <c r="J348" s="151">
        <v>0</v>
      </c>
      <c r="K348" s="151">
        <v>0</v>
      </c>
      <c r="L348" s="151">
        <v>0</v>
      </c>
    </row>
    <row r="349" spans="1:16" ht="23.25" hidden="1" customHeight="1">
      <c r="A349" s="91">
        <v>3</v>
      </c>
      <c r="B349" s="91">
        <v>3</v>
      </c>
      <c r="C349" s="92">
        <v>2</v>
      </c>
      <c r="D349" s="93">
        <v>3</v>
      </c>
      <c r="E349" s="73"/>
      <c r="F349" s="101"/>
      <c r="G349" s="73" t="s">
        <v>217</v>
      </c>
      <c r="H349" s="61">
        <v>318</v>
      </c>
      <c r="I349" s="147">
        <f>I350</f>
        <v>0</v>
      </c>
      <c r="J349" s="174">
        <f>J350</f>
        <v>0</v>
      </c>
      <c r="K349" s="148">
        <f>K350</f>
        <v>0</v>
      </c>
      <c r="L349" s="148">
        <f>L350</f>
        <v>0</v>
      </c>
      <c r="M349" s="9"/>
    </row>
    <row r="350" spans="1:16" ht="27.75" hidden="1" customHeight="1">
      <c r="A350" s="91">
        <v>3</v>
      </c>
      <c r="B350" s="91">
        <v>3</v>
      </c>
      <c r="C350" s="92">
        <v>2</v>
      </c>
      <c r="D350" s="93">
        <v>3</v>
      </c>
      <c r="E350" s="73">
        <v>1</v>
      </c>
      <c r="F350" s="101"/>
      <c r="G350" s="73" t="s">
        <v>217</v>
      </c>
      <c r="H350" s="61">
        <v>319</v>
      </c>
      <c r="I350" s="147">
        <f>I351+I352</f>
        <v>0</v>
      </c>
      <c r="J350" s="147">
        <f>J351+J352</f>
        <v>0</v>
      </c>
      <c r="K350" s="147">
        <f>K351+K352</f>
        <v>0</v>
      </c>
      <c r="L350" s="147">
        <f>L351+L352</f>
        <v>0</v>
      </c>
      <c r="M350" s="9"/>
    </row>
    <row r="351" spans="1:16" ht="28.5" hidden="1" customHeight="1">
      <c r="A351" s="91">
        <v>3</v>
      </c>
      <c r="B351" s="91">
        <v>3</v>
      </c>
      <c r="C351" s="92">
        <v>2</v>
      </c>
      <c r="D351" s="93">
        <v>3</v>
      </c>
      <c r="E351" s="73">
        <v>1</v>
      </c>
      <c r="F351" s="101">
        <v>1</v>
      </c>
      <c r="G351" s="73" t="s">
        <v>218</v>
      </c>
      <c r="H351" s="61">
        <v>320</v>
      </c>
      <c r="I351" s="173">
        <v>0</v>
      </c>
      <c r="J351" s="173">
        <v>0</v>
      </c>
      <c r="K351" s="173">
        <v>0</v>
      </c>
      <c r="L351" s="172">
        <v>0</v>
      </c>
      <c r="M351" s="9"/>
    </row>
    <row r="352" spans="1:16" ht="27.75" hidden="1" customHeight="1">
      <c r="A352" s="91">
        <v>3</v>
      </c>
      <c r="B352" s="91">
        <v>3</v>
      </c>
      <c r="C352" s="92">
        <v>2</v>
      </c>
      <c r="D352" s="93">
        <v>3</v>
      </c>
      <c r="E352" s="73">
        <v>1</v>
      </c>
      <c r="F352" s="101">
        <v>2</v>
      </c>
      <c r="G352" s="73" t="s">
        <v>219</v>
      </c>
      <c r="H352" s="61">
        <v>321</v>
      </c>
      <c r="I352" s="151">
        <v>0</v>
      </c>
      <c r="J352" s="151">
        <v>0</v>
      </c>
      <c r="K352" s="151">
        <v>0</v>
      </c>
      <c r="L352" s="151">
        <v>0</v>
      </c>
      <c r="M352" s="9"/>
    </row>
    <row r="353" spans="1:13" hidden="1">
      <c r="A353" s="91">
        <v>3</v>
      </c>
      <c r="B353" s="91">
        <v>3</v>
      </c>
      <c r="C353" s="92">
        <v>2</v>
      </c>
      <c r="D353" s="93">
        <v>4</v>
      </c>
      <c r="E353" s="93"/>
      <c r="F353" s="94"/>
      <c r="G353" s="73" t="s">
        <v>220</v>
      </c>
      <c r="H353" s="61">
        <v>322</v>
      </c>
      <c r="I353" s="147">
        <f>I354</f>
        <v>0</v>
      </c>
      <c r="J353" s="174">
        <f>J354</f>
        <v>0</v>
      </c>
      <c r="K353" s="148">
        <f>K354</f>
        <v>0</v>
      </c>
      <c r="L353" s="148">
        <f>L354</f>
        <v>0</v>
      </c>
    </row>
    <row r="354" spans="1:13" hidden="1">
      <c r="A354" s="99">
        <v>3</v>
      </c>
      <c r="B354" s="99">
        <v>3</v>
      </c>
      <c r="C354" s="66">
        <v>2</v>
      </c>
      <c r="D354" s="64">
        <v>4</v>
      </c>
      <c r="E354" s="64">
        <v>1</v>
      </c>
      <c r="F354" s="67"/>
      <c r="G354" s="73" t="s">
        <v>220</v>
      </c>
      <c r="H354" s="61">
        <v>323</v>
      </c>
      <c r="I354" s="158">
        <f>SUM(I355:I356)</f>
        <v>0</v>
      </c>
      <c r="J354" s="160">
        <f>SUM(J355:J356)</f>
        <v>0</v>
      </c>
      <c r="K354" s="161">
        <f>SUM(K355:K356)</f>
        <v>0</v>
      </c>
      <c r="L354" s="161">
        <f>SUM(L355:L356)</f>
        <v>0</v>
      </c>
    </row>
    <row r="355" spans="1:13" ht="30.75" hidden="1" customHeight="1">
      <c r="A355" s="91">
        <v>3</v>
      </c>
      <c r="B355" s="91">
        <v>3</v>
      </c>
      <c r="C355" s="92">
        <v>2</v>
      </c>
      <c r="D355" s="93">
        <v>4</v>
      </c>
      <c r="E355" s="93">
        <v>1</v>
      </c>
      <c r="F355" s="94">
        <v>1</v>
      </c>
      <c r="G355" s="73" t="s">
        <v>221</v>
      </c>
      <c r="H355" s="61">
        <v>324</v>
      </c>
      <c r="I355" s="151">
        <v>0</v>
      </c>
      <c r="J355" s="151">
        <v>0</v>
      </c>
      <c r="K355" s="151">
        <v>0</v>
      </c>
      <c r="L355" s="151">
        <v>0</v>
      </c>
      <c r="M355" s="9"/>
    </row>
    <row r="356" spans="1:13" hidden="1">
      <c r="A356" s="91">
        <v>3</v>
      </c>
      <c r="B356" s="91">
        <v>3</v>
      </c>
      <c r="C356" s="92">
        <v>2</v>
      </c>
      <c r="D356" s="93">
        <v>4</v>
      </c>
      <c r="E356" s="93">
        <v>1</v>
      </c>
      <c r="F356" s="94">
        <v>2</v>
      </c>
      <c r="G356" s="73" t="s">
        <v>229</v>
      </c>
      <c r="H356" s="61">
        <v>325</v>
      </c>
      <c r="I356" s="151">
        <v>0</v>
      </c>
      <c r="J356" s="151">
        <v>0</v>
      </c>
      <c r="K356" s="151">
        <v>0</v>
      </c>
      <c r="L356" s="151">
        <v>0</v>
      </c>
    </row>
    <row r="357" spans="1:13" hidden="1">
      <c r="A357" s="91">
        <v>3</v>
      </c>
      <c r="B357" s="91">
        <v>3</v>
      </c>
      <c r="C357" s="92">
        <v>2</v>
      </c>
      <c r="D357" s="93">
        <v>5</v>
      </c>
      <c r="E357" s="93"/>
      <c r="F357" s="94"/>
      <c r="G357" s="73" t="s">
        <v>223</v>
      </c>
      <c r="H357" s="61">
        <v>326</v>
      </c>
      <c r="I357" s="147">
        <f t="shared" ref="I357:L358" si="33">I358</f>
        <v>0</v>
      </c>
      <c r="J357" s="174">
        <f t="shared" si="33"/>
        <v>0</v>
      </c>
      <c r="K357" s="148">
        <f t="shared" si="33"/>
        <v>0</v>
      </c>
      <c r="L357" s="148">
        <f t="shared" si="33"/>
        <v>0</v>
      </c>
    </row>
    <row r="358" spans="1:13" hidden="1">
      <c r="A358" s="99">
        <v>3</v>
      </c>
      <c r="B358" s="99">
        <v>3</v>
      </c>
      <c r="C358" s="66">
        <v>2</v>
      </c>
      <c r="D358" s="64">
        <v>5</v>
      </c>
      <c r="E358" s="64">
        <v>1</v>
      </c>
      <c r="F358" s="67"/>
      <c r="G358" s="73" t="s">
        <v>223</v>
      </c>
      <c r="H358" s="61">
        <v>327</v>
      </c>
      <c r="I358" s="158">
        <f t="shared" si="33"/>
        <v>0</v>
      </c>
      <c r="J358" s="160">
        <f t="shared" si="33"/>
        <v>0</v>
      </c>
      <c r="K358" s="161">
        <f t="shared" si="33"/>
        <v>0</v>
      </c>
      <c r="L358" s="161">
        <f t="shared" si="33"/>
        <v>0</v>
      </c>
    </row>
    <row r="359" spans="1:13" hidden="1">
      <c r="A359" s="91">
        <v>3</v>
      </c>
      <c r="B359" s="91">
        <v>3</v>
      </c>
      <c r="C359" s="92">
        <v>2</v>
      </c>
      <c r="D359" s="93">
        <v>5</v>
      </c>
      <c r="E359" s="93">
        <v>1</v>
      </c>
      <c r="F359" s="94">
        <v>1</v>
      </c>
      <c r="G359" s="73" t="s">
        <v>223</v>
      </c>
      <c r="H359" s="61">
        <v>328</v>
      </c>
      <c r="I359" s="173">
        <v>0</v>
      </c>
      <c r="J359" s="173">
        <v>0</v>
      </c>
      <c r="K359" s="173">
        <v>0</v>
      </c>
      <c r="L359" s="172">
        <v>0</v>
      </c>
    </row>
    <row r="360" spans="1:13" ht="30.75" hidden="1" customHeight="1">
      <c r="A360" s="91">
        <v>3</v>
      </c>
      <c r="B360" s="91">
        <v>3</v>
      </c>
      <c r="C360" s="92">
        <v>2</v>
      </c>
      <c r="D360" s="93">
        <v>6</v>
      </c>
      <c r="E360" s="93"/>
      <c r="F360" s="94"/>
      <c r="G360" s="73" t="s">
        <v>194</v>
      </c>
      <c r="H360" s="61">
        <v>329</v>
      </c>
      <c r="I360" s="147">
        <f t="shared" ref="I360:L361" si="34">I361</f>
        <v>0</v>
      </c>
      <c r="J360" s="174">
        <f t="shared" si="34"/>
        <v>0</v>
      </c>
      <c r="K360" s="148">
        <f t="shared" si="34"/>
        <v>0</v>
      </c>
      <c r="L360" s="148">
        <f t="shared" si="34"/>
        <v>0</v>
      </c>
      <c r="M360" s="9"/>
    </row>
    <row r="361" spans="1:13" ht="25.5" hidden="1" customHeight="1">
      <c r="A361" s="91">
        <v>3</v>
      </c>
      <c r="B361" s="91">
        <v>3</v>
      </c>
      <c r="C361" s="92">
        <v>2</v>
      </c>
      <c r="D361" s="93">
        <v>6</v>
      </c>
      <c r="E361" s="93">
        <v>1</v>
      </c>
      <c r="F361" s="94"/>
      <c r="G361" s="73" t="s">
        <v>194</v>
      </c>
      <c r="H361" s="61">
        <v>330</v>
      </c>
      <c r="I361" s="147">
        <f t="shared" si="34"/>
        <v>0</v>
      </c>
      <c r="J361" s="174">
        <f t="shared" si="34"/>
        <v>0</v>
      </c>
      <c r="K361" s="148">
        <f t="shared" si="34"/>
        <v>0</v>
      </c>
      <c r="L361" s="148">
        <f t="shared" si="34"/>
        <v>0</v>
      </c>
      <c r="M361" s="9"/>
    </row>
    <row r="362" spans="1:13" ht="24" hidden="1" customHeight="1">
      <c r="A362" s="106">
        <v>3</v>
      </c>
      <c r="B362" s="106">
        <v>3</v>
      </c>
      <c r="C362" s="107">
        <v>2</v>
      </c>
      <c r="D362" s="108">
        <v>6</v>
      </c>
      <c r="E362" s="108">
        <v>1</v>
      </c>
      <c r="F362" s="120">
        <v>1</v>
      </c>
      <c r="G362" s="105" t="s">
        <v>194</v>
      </c>
      <c r="H362" s="61">
        <v>331</v>
      </c>
      <c r="I362" s="173">
        <v>0</v>
      </c>
      <c r="J362" s="173">
        <v>0</v>
      </c>
      <c r="K362" s="173">
        <v>0</v>
      </c>
      <c r="L362" s="172">
        <v>0</v>
      </c>
      <c r="M362" s="9"/>
    </row>
    <row r="363" spans="1:13" ht="28.5" hidden="1" customHeight="1">
      <c r="A363" s="91">
        <v>3</v>
      </c>
      <c r="B363" s="91">
        <v>3</v>
      </c>
      <c r="C363" s="92">
        <v>2</v>
      </c>
      <c r="D363" s="93">
        <v>7</v>
      </c>
      <c r="E363" s="93"/>
      <c r="F363" s="94"/>
      <c r="G363" s="73" t="s">
        <v>225</v>
      </c>
      <c r="H363" s="61">
        <v>332</v>
      </c>
      <c r="I363" s="147">
        <f>I364</f>
        <v>0</v>
      </c>
      <c r="J363" s="174">
        <f>J364</f>
        <v>0</v>
      </c>
      <c r="K363" s="148">
        <f>K364</f>
        <v>0</v>
      </c>
      <c r="L363" s="148">
        <f>L364</f>
        <v>0</v>
      </c>
      <c r="M363" s="9"/>
    </row>
    <row r="364" spans="1:13" ht="28.5" hidden="1" customHeight="1">
      <c r="A364" s="106">
        <v>3</v>
      </c>
      <c r="B364" s="106">
        <v>3</v>
      </c>
      <c r="C364" s="107">
        <v>2</v>
      </c>
      <c r="D364" s="108">
        <v>7</v>
      </c>
      <c r="E364" s="108">
        <v>1</v>
      </c>
      <c r="F364" s="120"/>
      <c r="G364" s="73" t="s">
        <v>225</v>
      </c>
      <c r="H364" s="61">
        <v>333</v>
      </c>
      <c r="I364" s="147">
        <f>SUM(I365:I366)</f>
        <v>0</v>
      </c>
      <c r="J364" s="147">
        <f>SUM(J365:J366)</f>
        <v>0</v>
      </c>
      <c r="K364" s="147">
        <f>SUM(K365:K366)</f>
        <v>0</v>
      </c>
      <c r="L364" s="147">
        <f>SUM(L365:L366)</f>
        <v>0</v>
      </c>
      <c r="M364" s="9"/>
    </row>
    <row r="365" spans="1:13" ht="27" hidden="1" customHeight="1">
      <c r="A365" s="91">
        <v>3</v>
      </c>
      <c r="B365" s="91">
        <v>3</v>
      </c>
      <c r="C365" s="92">
        <v>2</v>
      </c>
      <c r="D365" s="93">
        <v>7</v>
      </c>
      <c r="E365" s="93">
        <v>1</v>
      </c>
      <c r="F365" s="94">
        <v>1</v>
      </c>
      <c r="G365" s="73" t="s">
        <v>226</v>
      </c>
      <c r="H365" s="61">
        <v>334</v>
      </c>
      <c r="I365" s="173">
        <v>0</v>
      </c>
      <c r="J365" s="173">
        <v>0</v>
      </c>
      <c r="K365" s="173">
        <v>0</v>
      </c>
      <c r="L365" s="172">
        <v>0</v>
      </c>
      <c r="M365" s="9"/>
    </row>
    <row r="366" spans="1:13" ht="30" hidden="1" customHeight="1">
      <c r="A366" s="91">
        <v>3</v>
      </c>
      <c r="B366" s="91">
        <v>3</v>
      </c>
      <c r="C366" s="92">
        <v>2</v>
      </c>
      <c r="D366" s="93">
        <v>7</v>
      </c>
      <c r="E366" s="93">
        <v>1</v>
      </c>
      <c r="F366" s="94">
        <v>2</v>
      </c>
      <c r="G366" s="73" t="s">
        <v>227</v>
      </c>
      <c r="H366" s="61">
        <v>335</v>
      </c>
      <c r="I366" s="151">
        <v>0</v>
      </c>
      <c r="J366" s="151">
        <v>0</v>
      </c>
      <c r="K366" s="151">
        <v>0</v>
      </c>
      <c r="L366" s="151">
        <v>0</v>
      </c>
      <c r="M366" s="9"/>
    </row>
    <row r="367" spans="1:13" ht="39.75" customHeight="1">
      <c r="A367" s="130"/>
      <c r="B367" s="130"/>
      <c r="C367" s="131"/>
      <c r="D367" s="132"/>
      <c r="E367" s="133"/>
      <c r="F367" s="134"/>
      <c r="G367" s="135" t="s">
        <v>230</v>
      </c>
      <c r="H367" s="61">
        <v>336</v>
      </c>
      <c r="I367" s="182">
        <f>SUM(I32+I183)</f>
        <v>1757800</v>
      </c>
      <c r="J367" s="182">
        <f>SUM(J32+J183)</f>
        <v>445400</v>
      </c>
      <c r="K367" s="182">
        <f>SUM(K32+K183)</f>
        <v>425634.59000000008</v>
      </c>
      <c r="L367" s="182">
        <f>SUM(L32+L183)</f>
        <v>425634.59000000008</v>
      </c>
      <c r="M367" s="9"/>
    </row>
    <row r="368" spans="1:13" ht="18.75" customHeight="1">
      <c r="G368" s="62"/>
      <c r="H368" s="61"/>
      <c r="I368" s="136"/>
      <c r="J368" s="187"/>
      <c r="K368" s="187"/>
      <c r="L368" s="187"/>
    </row>
    <row r="369" spans="1:12" ht="23.25" customHeight="1">
      <c r="A369" s="369" t="s">
        <v>231</v>
      </c>
      <c r="B369" s="369"/>
      <c r="C369" s="369"/>
      <c r="D369" s="369"/>
      <c r="E369" s="369"/>
      <c r="F369" s="369"/>
      <c r="G369" s="369"/>
      <c r="H369" s="194"/>
      <c r="I369" s="137"/>
      <c r="J369" s="378" t="s">
        <v>232</v>
      </c>
      <c r="K369" s="378"/>
      <c r="L369" s="378"/>
    </row>
    <row r="370" spans="1:12" ht="18.75" customHeight="1">
      <c r="A370" s="138"/>
      <c r="B370" s="138"/>
      <c r="C370" s="138"/>
      <c r="D370" s="379" t="s">
        <v>233</v>
      </c>
      <c r="E370" s="379"/>
      <c r="F370" s="379"/>
      <c r="G370" s="379"/>
      <c r="H370" s="9"/>
      <c r="I370" s="186" t="s">
        <v>234</v>
      </c>
      <c r="K370" s="372" t="s">
        <v>235</v>
      </c>
      <c r="L370" s="372"/>
    </row>
    <row r="371" spans="1:12" ht="12.75" customHeight="1">
      <c r="I371" s="140"/>
      <c r="K371" s="140"/>
      <c r="L371" s="140"/>
    </row>
    <row r="372" spans="1:12" ht="15.75" customHeight="1">
      <c r="A372" s="369" t="s">
        <v>236</v>
      </c>
      <c r="B372" s="369"/>
      <c r="C372" s="369"/>
      <c r="D372" s="369"/>
      <c r="E372" s="369"/>
      <c r="F372" s="369"/>
      <c r="G372" s="369"/>
      <c r="I372" s="140"/>
      <c r="J372" s="363" t="s">
        <v>237</v>
      </c>
      <c r="K372" s="363"/>
      <c r="L372" s="363"/>
    </row>
    <row r="373" spans="1:12" ht="33.75" customHeight="1">
      <c r="D373" s="370" t="s">
        <v>238</v>
      </c>
      <c r="E373" s="371"/>
      <c r="F373" s="371"/>
      <c r="G373" s="371"/>
      <c r="H373" s="141"/>
      <c r="I373" s="142" t="s">
        <v>234</v>
      </c>
      <c r="K373" s="372" t="s">
        <v>235</v>
      </c>
      <c r="L373" s="372"/>
    </row>
    <row r="374" spans="1:12">
      <c r="A374" s="352" t="s">
        <v>311</v>
      </c>
      <c r="B374" s="352"/>
      <c r="C374" s="352"/>
      <c r="D374" s="352"/>
      <c r="E374" s="352"/>
      <c r="F374" s="33"/>
      <c r="G374" s="352"/>
      <c r="H374" s="352"/>
      <c r="I374" s="352"/>
    </row>
  </sheetData>
  <mergeCells count="32">
    <mergeCell ref="A372:G372"/>
    <mergeCell ref="J372:L372"/>
    <mergeCell ref="D373:G373"/>
    <mergeCell ref="K373:L373"/>
    <mergeCell ref="L29:L30"/>
    <mergeCell ref="A31:F31"/>
    <mergeCell ref="A369:G369"/>
    <mergeCell ref="J369:L369"/>
    <mergeCell ref="D370:G370"/>
    <mergeCell ref="K370:L370"/>
    <mergeCell ref="A29:F30"/>
    <mergeCell ref="G29:G30"/>
    <mergeCell ref="H29:H30"/>
    <mergeCell ref="I29:J29"/>
    <mergeCell ref="K29:K30"/>
    <mergeCell ref="E19:K19"/>
    <mergeCell ref="A20:L20"/>
    <mergeCell ref="A24:I24"/>
    <mergeCell ref="A25:I25"/>
    <mergeCell ref="G27:H27"/>
    <mergeCell ref="G17:K17"/>
    <mergeCell ref="I1:L1"/>
    <mergeCell ref="I2:L2"/>
    <mergeCell ref="A5:L5"/>
    <mergeCell ref="A7:L7"/>
    <mergeCell ref="A8:L8"/>
    <mergeCell ref="G10:K10"/>
    <mergeCell ref="A11:L11"/>
    <mergeCell ref="G12:K12"/>
    <mergeCell ref="G13:K13"/>
    <mergeCell ref="B14:L14"/>
    <mergeCell ref="G16:K16"/>
  </mergeCells>
  <pageMargins left="0.25" right="0.25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21A4-A3B1-4B68-9E21-6CCC7C6E87C1}">
  <sheetPr>
    <pageSetUpPr fitToPage="1"/>
  </sheetPr>
  <dimension ref="A2:I31"/>
  <sheetViews>
    <sheetView topLeftCell="A7" workbookViewId="0">
      <selection activeCell="J30" sqref="J30"/>
    </sheetView>
  </sheetViews>
  <sheetFormatPr defaultRowHeight="15"/>
  <cols>
    <col min="1" max="1" width="6.42578125" style="209" customWidth="1"/>
    <col min="2" max="2" width="13.7109375" style="209" customWidth="1"/>
    <col min="3" max="3" width="11.5703125" style="209" customWidth="1"/>
    <col min="4" max="4" width="9.140625" style="209"/>
    <col min="5" max="5" width="7.140625" style="209" customWidth="1"/>
    <col min="6" max="6" width="13.7109375" style="209" customWidth="1"/>
    <col min="7" max="7" width="10" style="209" customWidth="1"/>
    <col min="8" max="8" width="13.5703125" style="209" customWidth="1"/>
    <col min="9" max="9" width="9.140625" style="209"/>
    <col min="10" max="256" width="9.140625" style="9"/>
    <col min="257" max="257" width="6.42578125" style="9" customWidth="1"/>
    <col min="258" max="258" width="13.7109375" style="9" customWidth="1"/>
    <col min="259" max="259" width="11.5703125" style="9" customWidth="1"/>
    <col min="260" max="260" width="9.140625" style="9"/>
    <col min="261" max="261" width="7.140625" style="9" customWidth="1"/>
    <col min="262" max="262" width="13.7109375" style="9" customWidth="1"/>
    <col min="263" max="263" width="10" style="9" customWidth="1"/>
    <col min="264" max="264" width="13.5703125" style="9" customWidth="1"/>
    <col min="265" max="512" width="9.140625" style="9"/>
    <col min="513" max="513" width="6.42578125" style="9" customWidth="1"/>
    <col min="514" max="514" width="13.7109375" style="9" customWidth="1"/>
    <col min="515" max="515" width="11.5703125" style="9" customWidth="1"/>
    <col min="516" max="516" width="9.140625" style="9"/>
    <col min="517" max="517" width="7.140625" style="9" customWidth="1"/>
    <col min="518" max="518" width="13.7109375" style="9" customWidth="1"/>
    <col min="519" max="519" width="10" style="9" customWidth="1"/>
    <col min="520" max="520" width="13.5703125" style="9" customWidth="1"/>
    <col min="521" max="768" width="9.140625" style="9"/>
    <col min="769" max="769" width="6.42578125" style="9" customWidth="1"/>
    <col min="770" max="770" width="13.7109375" style="9" customWidth="1"/>
    <col min="771" max="771" width="11.5703125" style="9" customWidth="1"/>
    <col min="772" max="772" width="9.140625" style="9"/>
    <col min="773" max="773" width="7.140625" style="9" customWidth="1"/>
    <col min="774" max="774" width="13.7109375" style="9" customWidth="1"/>
    <col min="775" max="775" width="10" style="9" customWidth="1"/>
    <col min="776" max="776" width="13.5703125" style="9" customWidth="1"/>
    <col min="777" max="1024" width="9.140625" style="9"/>
    <col min="1025" max="1025" width="6.42578125" style="9" customWidth="1"/>
    <col min="1026" max="1026" width="13.7109375" style="9" customWidth="1"/>
    <col min="1027" max="1027" width="11.5703125" style="9" customWidth="1"/>
    <col min="1028" max="1028" width="9.140625" style="9"/>
    <col min="1029" max="1029" width="7.140625" style="9" customWidth="1"/>
    <col min="1030" max="1030" width="13.7109375" style="9" customWidth="1"/>
    <col min="1031" max="1031" width="10" style="9" customWidth="1"/>
    <col min="1032" max="1032" width="13.5703125" style="9" customWidth="1"/>
    <col min="1033" max="1280" width="9.140625" style="9"/>
    <col min="1281" max="1281" width="6.42578125" style="9" customWidth="1"/>
    <col min="1282" max="1282" width="13.7109375" style="9" customWidth="1"/>
    <col min="1283" max="1283" width="11.5703125" style="9" customWidth="1"/>
    <col min="1284" max="1284" width="9.140625" style="9"/>
    <col min="1285" max="1285" width="7.140625" style="9" customWidth="1"/>
    <col min="1286" max="1286" width="13.7109375" style="9" customWidth="1"/>
    <col min="1287" max="1287" width="10" style="9" customWidth="1"/>
    <col min="1288" max="1288" width="13.5703125" style="9" customWidth="1"/>
    <col min="1289" max="1536" width="9.140625" style="9"/>
    <col min="1537" max="1537" width="6.42578125" style="9" customWidth="1"/>
    <col min="1538" max="1538" width="13.7109375" style="9" customWidth="1"/>
    <col min="1539" max="1539" width="11.5703125" style="9" customWidth="1"/>
    <col min="1540" max="1540" width="9.140625" style="9"/>
    <col min="1541" max="1541" width="7.140625" style="9" customWidth="1"/>
    <col min="1542" max="1542" width="13.7109375" style="9" customWidth="1"/>
    <col min="1543" max="1543" width="10" style="9" customWidth="1"/>
    <col min="1544" max="1544" width="13.5703125" style="9" customWidth="1"/>
    <col min="1545" max="1792" width="9.140625" style="9"/>
    <col min="1793" max="1793" width="6.42578125" style="9" customWidth="1"/>
    <col min="1794" max="1794" width="13.7109375" style="9" customWidth="1"/>
    <col min="1795" max="1795" width="11.5703125" style="9" customWidth="1"/>
    <col min="1796" max="1796" width="9.140625" style="9"/>
    <col min="1797" max="1797" width="7.140625" style="9" customWidth="1"/>
    <col min="1798" max="1798" width="13.7109375" style="9" customWidth="1"/>
    <col min="1799" max="1799" width="10" style="9" customWidth="1"/>
    <col min="1800" max="1800" width="13.5703125" style="9" customWidth="1"/>
    <col min="1801" max="2048" width="9.140625" style="9"/>
    <col min="2049" max="2049" width="6.42578125" style="9" customWidth="1"/>
    <col min="2050" max="2050" width="13.7109375" style="9" customWidth="1"/>
    <col min="2051" max="2051" width="11.5703125" style="9" customWidth="1"/>
    <col min="2052" max="2052" width="9.140625" style="9"/>
    <col min="2053" max="2053" width="7.140625" style="9" customWidth="1"/>
    <col min="2054" max="2054" width="13.7109375" style="9" customWidth="1"/>
    <col min="2055" max="2055" width="10" style="9" customWidth="1"/>
    <col min="2056" max="2056" width="13.5703125" style="9" customWidth="1"/>
    <col min="2057" max="2304" width="9.140625" style="9"/>
    <col min="2305" max="2305" width="6.42578125" style="9" customWidth="1"/>
    <col min="2306" max="2306" width="13.7109375" style="9" customWidth="1"/>
    <col min="2307" max="2307" width="11.5703125" style="9" customWidth="1"/>
    <col min="2308" max="2308" width="9.140625" style="9"/>
    <col min="2309" max="2309" width="7.140625" style="9" customWidth="1"/>
    <col min="2310" max="2310" width="13.7109375" style="9" customWidth="1"/>
    <col min="2311" max="2311" width="10" style="9" customWidth="1"/>
    <col min="2312" max="2312" width="13.5703125" style="9" customWidth="1"/>
    <col min="2313" max="2560" width="9.140625" style="9"/>
    <col min="2561" max="2561" width="6.42578125" style="9" customWidth="1"/>
    <col min="2562" max="2562" width="13.7109375" style="9" customWidth="1"/>
    <col min="2563" max="2563" width="11.5703125" style="9" customWidth="1"/>
    <col min="2564" max="2564" width="9.140625" style="9"/>
    <col min="2565" max="2565" width="7.140625" style="9" customWidth="1"/>
    <col min="2566" max="2566" width="13.7109375" style="9" customWidth="1"/>
    <col min="2567" max="2567" width="10" style="9" customWidth="1"/>
    <col min="2568" max="2568" width="13.5703125" style="9" customWidth="1"/>
    <col min="2569" max="2816" width="9.140625" style="9"/>
    <col min="2817" max="2817" width="6.42578125" style="9" customWidth="1"/>
    <col min="2818" max="2818" width="13.7109375" style="9" customWidth="1"/>
    <col min="2819" max="2819" width="11.5703125" style="9" customWidth="1"/>
    <col min="2820" max="2820" width="9.140625" style="9"/>
    <col min="2821" max="2821" width="7.140625" style="9" customWidth="1"/>
    <col min="2822" max="2822" width="13.7109375" style="9" customWidth="1"/>
    <col min="2823" max="2823" width="10" style="9" customWidth="1"/>
    <col min="2824" max="2824" width="13.5703125" style="9" customWidth="1"/>
    <col min="2825" max="3072" width="9.140625" style="9"/>
    <col min="3073" max="3073" width="6.42578125" style="9" customWidth="1"/>
    <col min="3074" max="3074" width="13.7109375" style="9" customWidth="1"/>
    <col min="3075" max="3075" width="11.5703125" style="9" customWidth="1"/>
    <col min="3076" max="3076" width="9.140625" style="9"/>
    <col min="3077" max="3077" width="7.140625" style="9" customWidth="1"/>
    <col min="3078" max="3078" width="13.7109375" style="9" customWidth="1"/>
    <col min="3079" max="3079" width="10" style="9" customWidth="1"/>
    <col min="3080" max="3080" width="13.5703125" style="9" customWidth="1"/>
    <col min="3081" max="3328" width="9.140625" style="9"/>
    <col min="3329" max="3329" width="6.42578125" style="9" customWidth="1"/>
    <col min="3330" max="3330" width="13.7109375" style="9" customWidth="1"/>
    <col min="3331" max="3331" width="11.5703125" style="9" customWidth="1"/>
    <col min="3332" max="3332" width="9.140625" style="9"/>
    <col min="3333" max="3333" width="7.140625" style="9" customWidth="1"/>
    <col min="3334" max="3334" width="13.7109375" style="9" customWidth="1"/>
    <col min="3335" max="3335" width="10" style="9" customWidth="1"/>
    <col min="3336" max="3336" width="13.5703125" style="9" customWidth="1"/>
    <col min="3337" max="3584" width="9.140625" style="9"/>
    <col min="3585" max="3585" width="6.42578125" style="9" customWidth="1"/>
    <col min="3586" max="3586" width="13.7109375" style="9" customWidth="1"/>
    <col min="3587" max="3587" width="11.5703125" style="9" customWidth="1"/>
    <col min="3588" max="3588" width="9.140625" style="9"/>
    <col min="3589" max="3589" width="7.140625" style="9" customWidth="1"/>
    <col min="3590" max="3590" width="13.7109375" style="9" customWidth="1"/>
    <col min="3591" max="3591" width="10" style="9" customWidth="1"/>
    <col min="3592" max="3592" width="13.5703125" style="9" customWidth="1"/>
    <col min="3593" max="3840" width="9.140625" style="9"/>
    <col min="3841" max="3841" width="6.42578125" style="9" customWidth="1"/>
    <col min="3842" max="3842" width="13.7109375" style="9" customWidth="1"/>
    <col min="3843" max="3843" width="11.5703125" style="9" customWidth="1"/>
    <col min="3844" max="3844" width="9.140625" style="9"/>
    <col min="3845" max="3845" width="7.140625" style="9" customWidth="1"/>
    <col min="3846" max="3846" width="13.7109375" style="9" customWidth="1"/>
    <col min="3847" max="3847" width="10" style="9" customWidth="1"/>
    <col min="3848" max="3848" width="13.5703125" style="9" customWidth="1"/>
    <col min="3849" max="4096" width="9.140625" style="9"/>
    <col min="4097" max="4097" width="6.42578125" style="9" customWidth="1"/>
    <col min="4098" max="4098" width="13.7109375" style="9" customWidth="1"/>
    <col min="4099" max="4099" width="11.5703125" style="9" customWidth="1"/>
    <col min="4100" max="4100" width="9.140625" style="9"/>
    <col min="4101" max="4101" width="7.140625" style="9" customWidth="1"/>
    <col min="4102" max="4102" width="13.7109375" style="9" customWidth="1"/>
    <col min="4103" max="4103" width="10" style="9" customWidth="1"/>
    <col min="4104" max="4104" width="13.5703125" style="9" customWidth="1"/>
    <col min="4105" max="4352" width="9.140625" style="9"/>
    <col min="4353" max="4353" width="6.42578125" style="9" customWidth="1"/>
    <col min="4354" max="4354" width="13.7109375" style="9" customWidth="1"/>
    <col min="4355" max="4355" width="11.5703125" style="9" customWidth="1"/>
    <col min="4356" max="4356" width="9.140625" style="9"/>
    <col min="4357" max="4357" width="7.140625" style="9" customWidth="1"/>
    <col min="4358" max="4358" width="13.7109375" style="9" customWidth="1"/>
    <col min="4359" max="4359" width="10" style="9" customWidth="1"/>
    <col min="4360" max="4360" width="13.5703125" style="9" customWidth="1"/>
    <col min="4361" max="4608" width="9.140625" style="9"/>
    <col min="4609" max="4609" width="6.42578125" style="9" customWidth="1"/>
    <col min="4610" max="4610" width="13.7109375" style="9" customWidth="1"/>
    <col min="4611" max="4611" width="11.5703125" style="9" customWidth="1"/>
    <col min="4612" max="4612" width="9.140625" style="9"/>
    <col min="4613" max="4613" width="7.140625" style="9" customWidth="1"/>
    <col min="4614" max="4614" width="13.7109375" style="9" customWidth="1"/>
    <col min="4615" max="4615" width="10" style="9" customWidth="1"/>
    <col min="4616" max="4616" width="13.5703125" style="9" customWidth="1"/>
    <col min="4617" max="4864" width="9.140625" style="9"/>
    <col min="4865" max="4865" width="6.42578125" style="9" customWidth="1"/>
    <col min="4866" max="4866" width="13.7109375" style="9" customWidth="1"/>
    <col min="4867" max="4867" width="11.5703125" style="9" customWidth="1"/>
    <col min="4868" max="4868" width="9.140625" style="9"/>
    <col min="4869" max="4869" width="7.140625" style="9" customWidth="1"/>
    <col min="4870" max="4870" width="13.7109375" style="9" customWidth="1"/>
    <col min="4871" max="4871" width="10" style="9" customWidth="1"/>
    <col min="4872" max="4872" width="13.5703125" style="9" customWidth="1"/>
    <col min="4873" max="5120" width="9.140625" style="9"/>
    <col min="5121" max="5121" width="6.42578125" style="9" customWidth="1"/>
    <col min="5122" max="5122" width="13.7109375" style="9" customWidth="1"/>
    <col min="5123" max="5123" width="11.5703125" style="9" customWidth="1"/>
    <col min="5124" max="5124" width="9.140625" style="9"/>
    <col min="5125" max="5125" width="7.140625" style="9" customWidth="1"/>
    <col min="5126" max="5126" width="13.7109375" style="9" customWidth="1"/>
    <col min="5127" max="5127" width="10" style="9" customWidth="1"/>
    <col min="5128" max="5128" width="13.5703125" style="9" customWidth="1"/>
    <col min="5129" max="5376" width="9.140625" style="9"/>
    <col min="5377" max="5377" width="6.42578125" style="9" customWidth="1"/>
    <col min="5378" max="5378" width="13.7109375" style="9" customWidth="1"/>
    <col min="5379" max="5379" width="11.5703125" style="9" customWidth="1"/>
    <col min="5380" max="5380" width="9.140625" style="9"/>
    <col min="5381" max="5381" width="7.140625" style="9" customWidth="1"/>
    <col min="5382" max="5382" width="13.7109375" style="9" customWidth="1"/>
    <col min="5383" max="5383" width="10" style="9" customWidth="1"/>
    <col min="5384" max="5384" width="13.5703125" style="9" customWidth="1"/>
    <col min="5385" max="5632" width="9.140625" style="9"/>
    <col min="5633" max="5633" width="6.42578125" style="9" customWidth="1"/>
    <col min="5634" max="5634" width="13.7109375" style="9" customWidth="1"/>
    <col min="5635" max="5635" width="11.5703125" style="9" customWidth="1"/>
    <col min="5636" max="5636" width="9.140625" style="9"/>
    <col min="5637" max="5637" width="7.140625" style="9" customWidth="1"/>
    <col min="5638" max="5638" width="13.7109375" style="9" customWidth="1"/>
    <col min="5639" max="5639" width="10" style="9" customWidth="1"/>
    <col min="5640" max="5640" width="13.5703125" style="9" customWidth="1"/>
    <col min="5641" max="5888" width="9.140625" style="9"/>
    <col min="5889" max="5889" width="6.42578125" style="9" customWidth="1"/>
    <col min="5890" max="5890" width="13.7109375" style="9" customWidth="1"/>
    <col min="5891" max="5891" width="11.5703125" style="9" customWidth="1"/>
    <col min="5892" max="5892" width="9.140625" style="9"/>
    <col min="5893" max="5893" width="7.140625" style="9" customWidth="1"/>
    <col min="5894" max="5894" width="13.7109375" style="9" customWidth="1"/>
    <col min="5895" max="5895" width="10" style="9" customWidth="1"/>
    <col min="5896" max="5896" width="13.5703125" style="9" customWidth="1"/>
    <col min="5897" max="6144" width="9.140625" style="9"/>
    <col min="6145" max="6145" width="6.42578125" style="9" customWidth="1"/>
    <col min="6146" max="6146" width="13.7109375" style="9" customWidth="1"/>
    <col min="6147" max="6147" width="11.5703125" style="9" customWidth="1"/>
    <col min="6148" max="6148" width="9.140625" style="9"/>
    <col min="6149" max="6149" width="7.140625" style="9" customWidth="1"/>
    <col min="6150" max="6150" width="13.7109375" style="9" customWidth="1"/>
    <col min="6151" max="6151" width="10" style="9" customWidth="1"/>
    <col min="6152" max="6152" width="13.5703125" style="9" customWidth="1"/>
    <col min="6153" max="6400" width="9.140625" style="9"/>
    <col min="6401" max="6401" width="6.42578125" style="9" customWidth="1"/>
    <col min="6402" max="6402" width="13.7109375" style="9" customWidth="1"/>
    <col min="6403" max="6403" width="11.5703125" style="9" customWidth="1"/>
    <col min="6404" max="6404" width="9.140625" style="9"/>
    <col min="6405" max="6405" width="7.140625" style="9" customWidth="1"/>
    <col min="6406" max="6406" width="13.7109375" style="9" customWidth="1"/>
    <col min="6407" max="6407" width="10" style="9" customWidth="1"/>
    <col min="6408" max="6408" width="13.5703125" style="9" customWidth="1"/>
    <col min="6409" max="6656" width="9.140625" style="9"/>
    <col min="6657" max="6657" width="6.42578125" style="9" customWidth="1"/>
    <col min="6658" max="6658" width="13.7109375" style="9" customWidth="1"/>
    <col min="6659" max="6659" width="11.5703125" style="9" customWidth="1"/>
    <col min="6660" max="6660" width="9.140625" style="9"/>
    <col min="6661" max="6661" width="7.140625" style="9" customWidth="1"/>
    <col min="6662" max="6662" width="13.7109375" style="9" customWidth="1"/>
    <col min="6663" max="6663" width="10" style="9" customWidth="1"/>
    <col min="6664" max="6664" width="13.5703125" style="9" customWidth="1"/>
    <col min="6665" max="6912" width="9.140625" style="9"/>
    <col min="6913" max="6913" width="6.42578125" style="9" customWidth="1"/>
    <col min="6914" max="6914" width="13.7109375" style="9" customWidth="1"/>
    <col min="6915" max="6915" width="11.5703125" style="9" customWidth="1"/>
    <col min="6916" max="6916" width="9.140625" style="9"/>
    <col min="6917" max="6917" width="7.140625" style="9" customWidth="1"/>
    <col min="6918" max="6918" width="13.7109375" style="9" customWidth="1"/>
    <col min="6919" max="6919" width="10" style="9" customWidth="1"/>
    <col min="6920" max="6920" width="13.5703125" style="9" customWidth="1"/>
    <col min="6921" max="7168" width="9.140625" style="9"/>
    <col min="7169" max="7169" width="6.42578125" style="9" customWidth="1"/>
    <col min="7170" max="7170" width="13.7109375" style="9" customWidth="1"/>
    <col min="7171" max="7171" width="11.5703125" style="9" customWidth="1"/>
    <col min="7172" max="7172" width="9.140625" style="9"/>
    <col min="7173" max="7173" width="7.140625" style="9" customWidth="1"/>
    <col min="7174" max="7174" width="13.7109375" style="9" customWidth="1"/>
    <col min="7175" max="7175" width="10" style="9" customWidth="1"/>
    <col min="7176" max="7176" width="13.5703125" style="9" customWidth="1"/>
    <col min="7177" max="7424" width="9.140625" style="9"/>
    <col min="7425" max="7425" width="6.42578125" style="9" customWidth="1"/>
    <col min="7426" max="7426" width="13.7109375" style="9" customWidth="1"/>
    <col min="7427" max="7427" width="11.5703125" style="9" customWidth="1"/>
    <col min="7428" max="7428" width="9.140625" style="9"/>
    <col min="7429" max="7429" width="7.140625" style="9" customWidth="1"/>
    <col min="7430" max="7430" width="13.7109375" style="9" customWidth="1"/>
    <col min="7431" max="7431" width="10" style="9" customWidth="1"/>
    <col min="7432" max="7432" width="13.5703125" style="9" customWidth="1"/>
    <col min="7433" max="7680" width="9.140625" style="9"/>
    <col min="7681" max="7681" width="6.42578125" style="9" customWidth="1"/>
    <col min="7682" max="7682" width="13.7109375" style="9" customWidth="1"/>
    <col min="7683" max="7683" width="11.5703125" style="9" customWidth="1"/>
    <col min="7684" max="7684" width="9.140625" style="9"/>
    <col min="7685" max="7685" width="7.140625" style="9" customWidth="1"/>
    <col min="7686" max="7686" width="13.7109375" style="9" customWidth="1"/>
    <col min="7687" max="7687" width="10" style="9" customWidth="1"/>
    <col min="7688" max="7688" width="13.5703125" style="9" customWidth="1"/>
    <col min="7689" max="7936" width="9.140625" style="9"/>
    <col min="7937" max="7937" width="6.42578125" style="9" customWidth="1"/>
    <col min="7938" max="7938" width="13.7109375" style="9" customWidth="1"/>
    <col min="7939" max="7939" width="11.5703125" style="9" customWidth="1"/>
    <col min="7940" max="7940" width="9.140625" style="9"/>
    <col min="7941" max="7941" width="7.140625" style="9" customWidth="1"/>
    <col min="7942" max="7942" width="13.7109375" style="9" customWidth="1"/>
    <col min="7943" max="7943" width="10" style="9" customWidth="1"/>
    <col min="7944" max="7944" width="13.5703125" style="9" customWidth="1"/>
    <col min="7945" max="8192" width="9.140625" style="9"/>
    <col min="8193" max="8193" width="6.42578125" style="9" customWidth="1"/>
    <col min="8194" max="8194" width="13.7109375" style="9" customWidth="1"/>
    <col min="8195" max="8195" width="11.5703125" style="9" customWidth="1"/>
    <col min="8196" max="8196" width="9.140625" style="9"/>
    <col min="8197" max="8197" width="7.140625" style="9" customWidth="1"/>
    <col min="8198" max="8198" width="13.7109375" style="9" customWidth="1"/>
    <col min="8199" max="8199" width="10" style="9" customWidth="1"/>
    <col min="8200" max="8200" width="13.5703125" style="9" customWidth="1"/>
    <col min="8201" max="8448" width="9.140625" style="9"/>
    <col min="8449" max="8449" width="6.42578125" style="9" customWidth="1"/>
    <col min="8450" max="8450" width="13.7109375" style="9" customWidth="1"/>
    <col min="8451" max="8451" width="11.5703125" style="9" customWidth="1"/>
    <col min="8452" max="8452" width="9.140625" style="9"/>
    <col min="8453" max="8453" width="7.140625" style="9" customWidth="1"/>
    <col min="8454" max="8454" width="13.7109375" style="9" customWidth="1"/>
    <col min="8455" max="8455" width="10" style="9" customWidth="1"/>
    <col min="8456" max="8456" width="13.5703125" style="9" customWidth="1"/>
    <col min="8457" max="8704" width="9.140625" style="9"/>
    <col min="8705" max="8705" width="6.42578125" style="9" customWidth="1"/>
    <col min="8706" max="8706" width="13.7109375" style="9" customWidth="1"/>
    <col min="8707" max="8707" width="11.5703125" style="9" customWidth="1"/>
    <col min="8708" max="8708" width="9.140625" style="9"/>
    <col min="8709" max="8709" width="7.140625" style="9" customWidth="1"/>
    <col min="8710" max="8710" width="13.7109375" style="9" customWidth="1"/>
    <col min="8711" max="8711" width="10" style="9" customWidth="1"/>
    <col min="8712" max="8712" width="13.5703125" style="9" customWidth="1"/>
    <col min="8713" max="8960" width="9.140625" style="9"/>
    <col min="8961" max="8961" width="6.42578125" style="9" customWidth="1"/>
    <col min="8962" max="8962" width="13.7109375" style="9" customWidth="1"/>
    <col min="8963" max="8963" width="11.5703125" style="9" customWidth="1"/>
    <col min="8964" max="8964" width="9.140625" style="9"/>
    <col min="8965" max="8965" width="7.140625" style="9" customWidth="1"/>
    <col min="8966" max="8966" width="13.7109375" style="9" customWidth="1"/>
    <col min="8967" max="8967" width="10" style="9" customWidth="1"/>
    <col min="8968" max="8968" width="13.5703125" style="9" customWidth="1"/>
    <col min="8969" max="9216" width="9.140625" style="9"/>
    <col min="9217" max="9217" width="6.42578125" style="9" customWidth="1"/>
    <col min="9218" max="9218" width="13.7109375" style="9" customWidth="1"/>
    <col min="9219" max="9219" width="11.5703125" style="9" customWidth="1"/>
    <col min="9220" max="9220" width="9.140625" style="9"/>
    <col min="9221" max="9221" width="7.140625" style="9" customWidth="1"/>
    <col min="9222" max="9222" width="13.7109375" style="9" customWidth="1"/>
    <col min="9223" max="9223" width="10" style="9" customWidth="1"/>
    <col min="9224" max="9224" width="13.5703125" style="9" customWidth="1"/>
    <col min="9225" max="9472" width="9.140625" style="9"/>
    <col min="9473" max="9473" width="6.42578125" style="9" customWidth="1"/>
    <col min="9474" max="9474" width="13.7109375" style="9" customWidth="1"/>
    <col min="9475" max="9475" width="11.5703125" style="9" customWidth="1"/>
    <col min="9476" max="9476" width="9.140625" style="9"/>
    <col min="9477" max="9477" width="7.140625" style="9" customWidth="1"/>
    <col min="9478" max="9478" width="13.7109375" style="9" customWidth="1"/>
    <col min="9479" max="9479" width="10" style="9" customWidth="1"/>
    <col min="9480" max="9480" width="13.5703125" style="9" customWidth="1"/>
    <col min="9481" max="9728" width="9.140625" style="9"/>
    <col min="9729" max="9729" width="6.42578125" style="9" customWidth="1"/>
    <col min="9730" max="9730" width="13.7109375" style="9" customWidth="1"/>
    <col min="9731" max="9731" width="11.5703125" style="9" customWidth="1"/>
    <col min="9732" max="9732" width="9.140625" style="9"/>
    <col min="9733" max="9733" width="7.140625" style="9" customWidth="1"/>
    <col min="9734" max="9734" width="13.7109375" style="9" customWidth="1"/>
    <col min="9735" max="9735" width="10" style="9" customWidth="1"/>
    <col min="9736" max="9736" width="13.5703125" style="9" customWidth="1"/>
    <col min="9737" max="9984" width="9.140625" style="9"/>
    <col min="9985" max="9985" width="6.42578125" style="9" customWidth="1"/>
    <col min="9986" max="9986" width="13.7109375" style="9" customWidth="1"/>
    <col min="9987" max="9987" width="11.5703125" style="9" customWidth="1"/>
    <col min="9988" max="9988" width="9.140625" style="9"/>
    <col min="9989" max="9989" width="7.140625" style="9" customWidth="1"/>
    <col min="9990" max="9990" width="13.7109375" style="9" customWidth="1"/>
    <col min="9991" max="9991" width="10" style="9" customWidth="1"/>
    <col min="9992" max="9992" width="13.5703125" style="9" customWidth="1"/>
    <col min="9993" max="10240" width="9.140625" style="9"/>
    <col min="10241" max="10241" width="6.42578125" style="9" customWidth="1"/>
    <col min="10242" max="10242" width="13.7109375" style="9" customWidth="1"/>
    <col min="10243" max="10243" width="11.5703125" style="9" customWidth="1"/>
    <col min="10244" max="10244" width="9.140625" style="9"/>
    <col min="10245" max="10245" width="7.140625" style="9" customWidth="1"/>
    <col min="10246" max="10246" width="13.7109375" style="9" customWidth="1"/>
    <col min="10247" max="10247" width="10" style="9" customWidth="1"/>
    <col min="10248" max="10248" width="13.5703125" style="9" customWidth="1"/>
    <col min="10249" max="10496" width="9.140625" style="9"/>
    <col min="10497" max="10497" width="6.42578125" style="9" customWidth="1"/>
    <col min="10498" max="10498" width="13.7109375" style="9" customWidth="1"/>
    <col min="10499" max="10499" width="11.5703125" style="9" customWidth="1"/>
    <col min="10500" max="10500" width="9.140625" style="9"/>
    <col min="10501" max="10501" width="7.140625" style="9" customWidth="1"/>
    <col min="10502" max="10502" width="13.7109375" style="9" customWidth="1"/>
    <col min="10503" max="10503" width="10" style="9" customWidth="1"/>
    <col min="10504" max="10504" width="13.5703125" style="9" customWidth="1"/>
    <col min="10505" max="10752" width="9.140625" style="9"/>
    <col min="10753" max="10753" width="6.42578125" style="9" customWidth="1"/>
    <col min="10754" max="10754" width="13.7109375" style="9" customWidth="1"/>
    <col min="10755" max="10755" width="11.5703125" style="9" customWidth="1"/>
    <col min="10756" max="10756" width="9.140625" style="9"/>
    <col min="10757" max="10757" width="7.140625" style="9" customWidth="1"/>
    <col min="10758" max="10758" width="13.7109375" style="9" customWidth="1"/>
    <col min="10759" max="10759" width="10" style="9" customWidth="1"/>
    <col min="10760" max="10760" width="13.5703125" style="9" customWidth="1"/>
    <col min="10761" max="11008" width="9.140625" style="9"/>
    <col min="11009" max="11009" width="6.42578125" style="9" customWidth="1"/>
    <col min="11010" max="11010" width="13.7109375" style="9" customWidth="1"/>
    <col min="11011" max="11011" width="11.5703125" style="9" customWidth="1"/>
    <col min="11012" max="11012" width="9.140625" style="9"/>
    <col min="11013" max="11013" width="7.140625" style="9" customWidth="1"/>
    <col min="11014" max="11014" width="13.7109375" style="9" customWidth="1"/>
    <col min="11015" max="11015" width="10" style="9" customWidth="1"/>
    <col min="11016" max="11016" width="13.5703125" style="9" customWidth="1"/>
    <col min="11017" max="11264" width="9.140625" style="9"/>
    <col min="11265" max="11265" width="6.42578125" style="9" customWidth="1"/>
    <col min="11266" max="11266" width="13.7109375" style="9" customWidth="1"/>
    <col min="11267" max="11267" width="11.5703125" style="9" customWidth="1"/>
    <col min="11268" max="11268" width="9.140625" style="9"/>
    <col min="11269" max="11269" width="7.140625" style="9" customWidth="1"/>
    <col min="11270" max="11270" width="13.7109375" style="9" customWidth="1"/>
    <col min="11271" max="11271" width="10" style="9" customWidth="1"/>
    <col min="11272" max="11272" width="13.5703125" style="9" customWidth="1"/>
    <col min="11273" max="11520" width="9.140625" style="9"/>
    <col min="11521" max="11521" width="6.42578125" style="9" customWidth="1"/>
    <col min="11522" max="11522" width="13.7109375" style="9" customWidth="1"/>
    <col min="11523" max="11523" width="11.5703125" style="9" customWidth="1"/>
    <col min="11524" max="11524" width="9.140625" style="9"/>
    <col min="11525" max="11525" width="7.140625" style="9" customWidth="1"/>
    <col min="11526" max="11526" width="13.7109375" style="9" customWidth="1"/>
    <col min="11527" max="11527" width="10" style="9" customWidth="1"/>
    <col min="11528" max="11528" width="13.5703125" style="9" customWidth="1"/>
    <col min="11529" max="11776" width="9.140625" style="9"/>
    <col min="11777" max="11777" width="6.42578125" style="9" customWidth="1"/>
    <col min="11778" max="11778" width="13.7109375" style="9" customWidth="1"/>
    <col min="11779" max="11779" width="11.5703125" style="9" customWidth="1"/>
    <col min="11780" max="11780" width="9.140625" style="9"/>
    <col min="11781" max="11781" width="7.140625" style="9" customWidth="1"/>
    <col min="11782" max="11782" width="13.7109375" style="9" customWidth="1"/>
    <col min="11783" max="11783" width="10" style="9" customWidth="1"/>
    <col min="11784" max="11784" width="13.5703125" style="9" customWidth="1"/>
    <col min="11785" max="12032" width="9.140625" style="9"/>
    <col min="12033" max="12033" width="6.42578125" style="9" customWidth="1"/>
    <col min="12034" max="12034" width="13.7109375" style="9" customWidth="1"/>
    <col min="12035" max="12035" width="11.5703125" style="9" customWidth="1"/>
    <col min="12036" max="12036" width="9.140625" style="9"/>
    <col min="12037" max="12037" width="7.140625" style="9" customWidth="1"/>
    <col min="12038" max="12038" width="13.7109375" style="9" customWidth="1"/>
    <col min="12039" max="12039" width="10" style="9" customWidth="1"/>
    <col min="12040" max="12040" width="13.5703125" style="9" customWidth="1"/>
    <col min="12041" max="12288" width="9.140625" style="9"/>
    <col min="12289" max="12289" width="6.42578125" style="9" customWidth="1"/>
    <col min="12290" max="12290" width="13.7109375" style="9" customWidth="1"/>
    <col min="12291" max="12291" width="11.5703125" style="9" customWidth="1"/>
    <col min="12292" max="12292" width="9.140625" style="9"/>
    <col min="12293" max="12293" width="7.140625" style="9" customWidth="1"/>
    <col min="12294" max="12294" width="13.7109375" style="9" customWidth="1"/>
    <col min="12295" max="12295" width="10" style="9" customWidth="1"/>
    <col min="12296" max="12296" width="13.5703125" style="9" customWidth="1"/>
    <col min="12297" max="12544" width="9.140625" style="9"/>
    <col min="12545" max="12545" width="6.42578125" style="9" customWidth="1"/>
    <col min="12546" max="12546" width="13.7109375" style="9" customWidth="1"/>
    <col min="12547" max="12547" width="11.5703125" style="9" customWidth="1"/>
    <col min="12548" max="12548" width="9.140625" style="9"/>
    <col min="12549" max="12549" width="7.140625" style="9" customWidth="1"/>
    <col min="12550" max="12550" width="13.7109375" style="9" customWidth="1"/>
    <col min="12551" max="12551" width="10" style="9" customWidth="1"/>
    <col min="12552" max="12552" width="13.5703125" style="9" customWidth="1"/>
    <col min="12553" max="12800" width="9.140625" style="9"/>
    <col min="12801" max="12801" width="6.42578125" style="9" customWidth="1"/>
    <col min="12802" max="12802" width="13.7109375" style="9" customWidth="1"/>
    <col min="12803" max="12803" width="11.5703125" style="9" customWidth="1"/>
    <col min="12804" max="12804" width="9.140625" style="9"/>
    <col min="12805" max="12805" width="7.140625" style="9" customWidth="1"/>
    <col min="12806" max="12806" width="13.7109375" style="9" customWidth="1"/>
    <col min="12807" max="12807" width="10" style="9" customWidth="1"/>
    <col min="12808" max="12808" width="13.5703125" style="9" customWidth="1"/>
    <col min="12809" max="13056" width="9.140625" style="9"/>
    <col min="13057" max="13057" width="6.42578125" style="9" customWidth="1"/>
    <col min="13058" max="13058" width="13.7109375" style="9" customWidth="1"/>
    <col min="13059" max="13059" width="11.5703125" style="9" customWidth="1"/>
    <col min="13060" max="13060" width="9.140625" style="9"/>
    <col min="13061" max="13061" width="7.140625" style="9" customWidth="1"/>
    <col min="13062" max="13062" width="13.7109375" style="9" customWidth="1"/>
    <col min="13063" max="13063" width="10" style="9" customWidth="1"/>
    <col min="13064" max="13064" width="13.5703125" style="9" customWidth="1"/>
    <col min="13065" max="13312" width="9.140625" style="9"/>
    <col min="13313" max="13313" width="6.42578125" style="9" customWidth="1"/>
    <col min="13314" max="13314" width="13.7109375" style="9" customWidth="1"/>
    <col min="13315" max="13315" width="11.5703125" style="9" customWidth="1"/>
    <col min="13316" max="13316" width="9.140625" style="9"/>
    <col min="13317" max="13317" width="7.140625" style="9" customWidth="1"/>
    <col min="13318" max="13318" width="13.7109375" style="9" customWidth="1"/>
    <col min="13319" max="13319" width="10" style="9" customWidth="1"/>
    <col min="13320" max="13320" width="13.5703125" style="9" customWidth="1"/>
    <col min="13321" max="13568" width="9.140625" style="9"/>
    <col min="13569" max="13569" width="6.42578125" style="9" customWidth="1"/>
    <col min="13570" max="13570" width="13.7109375" style="9" customWidth="1"/>
    <col min="13571" max="13571" width="11.5703125" style="9" customWidth="1"/>
    <col min="13572" max="13572" width="9.140625" style="9"/>
    <col min="13573" max="13573" width="7.140625" style="9" customWidth="1"/>
    <col min="13574" max="13574" width="13.7109375" style="9" customWidth="1"/>
    <col min="13575" max="13575" width="10" style="9" customWidth="1"/>
    <col min="13576" max="13576" width="13.5703125" style="9" customWidth="1"/>
    <col min="13577" max="13824" width="9.140625" style="9"/>
    <col min="13825" max="13825" width="6.42578125" style="9" customWidth="1"/>
    <col min="13826" max="13826" width="13.7109375" style="9" customWidth="1"/>
    <col min="13827" max="13827" width="11.5703125" style="9" customWidth="1"/>
    <col min="13828" max="13828" width="9.140625" style="9"/>
    <col min="13829" max="13829" width="7.140625" style="9" customWidth="1"/>
    <col min="13830" max="13830" width="13.7109375" style="9" customWidth="1"/>
    <col min="13831" max="13831" width="10" style="9" customWidth="1"/>
    <col min="13832" max="13832" width="13.5703125" style="9" customWidth="1"/>
    <col min="13833" max="14080" width="9.140625" style="9"/>
    <col min="14081" max="14081" width="6.42578125" style="9" customWidth="1"/>
    <col min="14082" max="14082" width="13.7109375" style="9" customWidth="1"/>
    <col min="14083" max="14083" width="11.5703125" style="9" customWidth="1"/>
    <col min="14084" max="14084" width="9.140625" style="9"/>
    <col min="14085" max="14085" width="7.140625" style="9" customWidth="1"/>
    <col min="14086" max="14086" width="13.7109375" style="9" customWidth="1"/>
    <col min="14087" max="14087" width="10" style="9" customWidth="1"/>
    <col min="14088" max="14088" width="13.5703125" style="9" customWidth="1"/>
    <col min="14089" max="14336" width="9.140625" style="9"/>
    <col min="14337" max="14337" width="6.42578125" style="9" customWidth="1"/>
    <col min="14338" max="14338" width="13.7109375" style="9" customWidth="1"/>
    <col min="14339" max="14339" width="11.5703125" style="9" customWidth="1"/>
    <col min="14340" max="14340" width="9.140625" style="9"/>
    <col min="14341" max="14341" width="7.140625" style="9" customWidth="1"/>
    <col min="14342" max="14342" width="13.7109375" style="9" customWidth="1"/>
    <col min="14343" max="14343" width="10" style="9" customWidth="1"/>
    <col min="14344" max="14344" width="13.5703125" style="9" customWidth="1"/>
    <col min="14345" max="14592" width="9.140625" style="9"/>
    <col min="14593" max="14593" width="6.42578125" style="9" customWidth="1"/>
    <col min="14594" max="14594" width="13.7109375" style="9" customWidth="1"/>
    <col min="14595" max="14595" width="11.5703125" style="9" customWidth="1"/>
    <col min="14596" max="14596" width="9.140625" style="9"/>
    <col min="14597" max="14597" width="7.140625" style="9" customWidth="1"/>
    <col min="14598" max="14598" width="13.7109375" style="9" customWidth="1"/>
    <col min="14599" max="14599" width="10" style="9" customWidth="1"/>
    <col min="14600" max="14600" width="13.5703125" style="9" customWidth="1"/>
    <col min="14601" max="14848" width="9.140625" style="9"/>
    <col min="14849" max="14849" width="6.42578125" style="9" customWidth="1"/>
    <col min="14850" max="14850" width="13.7109375" style="9" customWidth="1"/>
    <col min="14851" max="14851" width="11.5703125" style="9" customWidth="1"/>
    <col min="14852" max="14852" width="9.140625" style="9"/>
    <col min="14853" max="14853" width="7.140625" style="9" customWidth="1"/>
    <col min="14854" max="14854" width="13.7109375" style="9" customWidth="1"/>
    <col min="14855" max="14855" width="10" style="9" customWidth="1"/>
    <col min="14856" max="14856" width="13.5703125" style="9" customWidth="1"/>
    <col min="14857" max="15104" width="9.140625" style="9"/>
    <col min="15105" max="15105" width="6.42578125" style="9" customWidth="1"/>
    <col min="15106" max="15106" width="13.7109375" style="9" customWidth="1"/>
    <col min="15107" max="15107" width="11.5703125" style="9" customWidth="1"/>
    <col min="15108" max="15108" width="9.140625" style="9"/>
    <col min="15109" max="15109" width="7.140625" style="9" customWidth="1"/>
    <col min="15110" max="15110" width="13.7109375" style="9" customWidth="1"/>
    <col min="15111" max="15111" width="10" style="9" customWidth="1"/>
    <col min="15112" max="15112" width="13.5703125" style="9" customWidth="1"/>
    <col min="15113" max="15360" width="9.140625" style="9"/>
    <col min="15361" max="15361" width="6.42578125" style="9" customWidth="1"/>
    <col min="15362" max="15362" width="13.7109375" style="9" customWidth="1"/>
    <col min="15363" max="15363" width="11.5703125" style="9" customWidth="1"/>
    <col min="15364" max="15364" width="9.140625" style="9"/>
    <col min="15365" max="15365" width="7.140625" style="9" customWidth="1"/>
    <col min="15366" max="15366" width="13.7109375" style="9" customWidth="1"/>
    <col min="15367" max="15367" width="10" style="9" customWidth="1"/>
    <col min="15368" max="15368" width="13.5703125" style="9" customWidth="1"/>
    <col min="15369" max="15616" width="9.140625" style="9"/>
    <col min="15617" max="15617" width="6.42578125" style="9" customWidth="1"/>
    <col min="15618" max="15618" width="13.7109375" style="9" customWidth="1"/>
    <col min="15619" max="15619" width="11.5703125" style="9" customWidth="1"/>
    <col min="15620" max="15620" width="9.140625" style="9"/>
    <col min="15621" max="15621" width="7.140625" style="9" customWidth="1"/>
    <col min="15622" max="15622" width="13.7109375" style="9" customWidth="1"/>
    <col min="15623" max="15623" width="10" style="9" customWidth="1"/>
    <col min="15624" max="15624" width="13.5703125" style="9" customWidth="1"/>
    <col min="15625" max="15872" width="9.140625" style="9"/>
    <col min="15873" max="15873" width="6.42578125" style="9" customWidth="1"/>
    <col min="15874" max="15874" width="13.7109375" style="9" customWidth="1"/>
    <col min="15875" max="15875" width="11.5703125" style="9" customWidth="1"/>
    <col min="15876" max="15876" width="9.140625" style="9"/>
    <col min="15877" max="15877" width="7.140625" style="9" customWidth="1"/>
    <col min="15878" max="15878" width="13.7109375" style="9" customWidth="1"/>
    <col min="15879" max="15879" width="10" style="9" customWidth="1"/>
    <col min="15880" max="15880" width="13.5703125" style="9" customWidth="1"/>
    <col min="15881" max="16128" width="9.140625" style="9"/>
    <col min="16129" max="16129" width="6.42578125" style="9" customWidth="1"/>
    <col min="16130" max="16130" width="13.7109375" style="9" customWidth="1"/>
    <col min="16131" max="16131" width="11.5703125" style="9" customWidth="1"/>
    <col min="16132" max="16132" width="9.140625" style="9"/>
    <col min="16133" max="16133" width="7.140625" style="9" customWidth="1"/>
    <col min="16134" max="16134" width="13.7109375" style="9" customWidth="1"/>
    <col min="16135" max="16135" width="10" style="9" customWidth="1"/>
    <col min="16136" max="16136" width="13.5703125" style="9" customWidth="1"/>
    <col min="16137" max="16384" width="9.140625" style="9"/>
  </cols>
  <sheetData>
    <row r="2" spans="1:9">
      <c r="A2" s="397" t="s">
        <v>244</v>
      </c>
      <c r="B2" s="397"/>
      <c r="C2" s="397"/>
      <c r="D2" s="397"/>
      <c r="E2" s="397"/>
      <c r="F2" s="397"/>
      <c r="G2" s="397"/>
      <c r="H2" s="397"/>
    </row>
    <row r="3" spans="1:9">
      <c r="A3" s="398" t="s">
        <v>245</v>
      </c>
      <c r="B3" s="398"/>
      <c r="C3" s="398"/>
      <c r="D3" s="398"/>
      <c r="E3" s="398"/>
      <c r="F3" s="398"/>
      <c r="G3" s="398"/>
      <c r="H3" s="398"/>
    </row>
    <row r="6" spans="1:9">
      <c r="A6" s="399" t="s">
        <v>246</v>
      </c>
      <c r="B6" s="399"/>
      <c r="C6" s="399"/>
      <c r="D6" s="399"/>
      <c r="E6" s="399"/>
      <c r="F6" s="399"/>
      <c r="G6" s="399"/>
      <c r="H6" s="399"/>
    </row>
    <row r="9" spans="1:9" ht="15.75" customHeight="1">
      <c r="A9" s="400" t="s">
        <v>399</v>
      </c>
      <c r="B9" s="400"/>
      <c r="C9" s="400"/>
      <c r="D9" s="400"/>
      <c r="E9" s="400"/>
      <c r="F9" s="400"/>
      <c r="G9" s="400"/>
      <c r="H9" s="400"/>
      <c r="I9" s="9"/>
    </row>
    <row r="10" spans="1:9">
      <c r="D10" s="196"/>
    </row>
    <row r="11" spans="1:9">
      <c r="C11" s="399" t="s">
        <v>248</v>
      </c>
      <c r="D11" s="399"/>
      <c r="E11" s="399"/>
      <c r="F11" s="399"/>
    </row>
    <row r="12" spans="1:9">
      <c r="B12" s="401" t="s">
        <v>249</v>
      </c>
      <c r="C12" s="401"/>
      <c r="D12" s="401"/>
      <c r="E12" s="401"/>
      <c r="F12" s="401"/>
      <c r="G12" s="401"/>
    </row>
    <row r="14" spans="1:9" ht="15" customHeight="1">
      <c r="A14" s="402" t="s">
        <v>250</v>
      </c>
      <c r="B14" s="402"/>
      <c r="C14" s="197" t="s">
        <v>251</v>
      </c>
      <c r="D14" s="198"/>
      <c r="E14" s="198"/>
      <c r="F14" s="198"/>
      <c r="G14" s="198"/>
      <c r="H14" s="198"/>
      <c r="I14" s="9"/>
    </row>
    <row r="15" spans="1:9">
      <c r="A15" s="403" t="s">
        <v>400</v>
      </c>
      <c r="B15" s="403"/>
      <c r="C15" s="403"/>
      <c r="D15" s="403"/>
      <c r="E15" s="403"/>
      <c r="F15" s="403"/>
      <c r="G15" s="403"/>
      <c r="H15" s="403"/>
    </row>
    <row r="16" spans="1:9" ht="28.5">
      <c r="A16" s="350" t="s">
        <v>253</v>
      </c>
      <c r="B16" s="350" t="s">
        <v>254</v>
      </c>
      <c r="C16" s="404" t="s">
        <v>255</v>
      </c>
      <c r="D16" s="405"/>
      <c r="E16" s="406"/>
      <c r="F16" s="350" t="s">
        <v>256</v>
      </c>
      <c r="G16" s="351" t="s">
        <v>257</v>
      </c>
      <c r="H16" s="351" t="s">
        <v>258</v>
      </c>
      <c r="I16" s="9"/>
    </row>
    <row r="17" spans="1:8">
      <c r="A17" s="200">
        <v>1</v>
      </c>
      <c r="B17" s="202" t="s">
        <v>241</v>
      </c>
      <c r="C17" s="396" t="s">
        <v>259</v>
      </c>
      <c r="D17" s="396"/>
      <c r="E17" s="396"/>
      <c r="F17" s="203" t="s">
        <v>9</v>
      </c>
      <c r="G17" s="204" t="s">
        <v>9</v>
      </c>
      <c r="H17" s="205">
        <v>10121.51</v>
      </c>
    </row>
    <row r="18" spans="1:8">
      <c r="A18" s="200">
        <v>2</v>
      </c>
      <c r="B18" s="202" t="s">
        <v>241</v>
      </c>
      <c r="C18" s="396" t="s">
        <v>401</v>
      </c>
      <c r="D18" s="396"/>
      <c r="E18" s="396"/>
      <c r="F18" s="203" t="s">
        <v>9</v>
      </c>
      <c r="G18" s="204" t="s">
        <v>9</v>
      </c>
      <c r="H18" s="205">
        <v>47959.61</v>
      </c>
    </row>
    <row r="19" spans="1:8">
      <c r="A19" s="200">
        <v>3</v>
      </c>
      <c r="B19" s="202" t="s">
        <v>241</v>
      </c>
      <c r="C19" s="396" t="s">
        <v>402</v>
      </c>
      <c r="D19" s="396"/>
      <c r="E19" s="396"/>
      <c r="F19" s="203" t="s">
        <v>9</v>
      </c>
      <c r="G19" s="204" t="s">
        <v>9</v>
      </c>
      <c r="H19" s="205">
        <v>84175.01</v>
      </c>
    </row>
    <row r="20" spans="1:8">
      <c r="A20" s="200">
        <v>4</v>
      </c>
      <c r="B20" s="202" t="s">
        <v>241</v>
      </c>
      <c r="C20" s="396" t="s">
        <v>403</v>
      </c>
      <c r="D20" s="396"/>
      <c r="E20" s="396"/>
      <c r="F20" s="203" t="s">
        <v>9</v>
      </c>
      <c r="G20" s="204" t="s">
        <v>9</v>
      </c>
      <c r="H20" s="205">
        <v>1235.1099999999999</v>
      </c>
    </row>
    <row r="21" spans="1:8">
      <c r="A21" s="200"/>
      <c r="B21" s="202"/>
      <c r="C21" s="407" t="s">
        <v>261</v>
      </c>
      <c r="D21" s="407"/>
      <c r="E21" s="407"/>
      <c r="F21" s="206" t="s">
        <v>9</v>
      </c>
      <c r="G21" s="207" t="s">
        <v>9</v>
      </c>
      <c r="H21" s="208">
        <f>0+H17+H18+H19</f>
        <v>142256.13</v>
      </c>
    </row>
    <row r="22" spans="1:8">
      <c r="C22" s="410"/>
      <c r="D22" s="410"/>
      <c r="E22" s="410"/>
    </row>
    <row r="24" spans="1:8">
      <c r="A24" s="402" t="s">
        <v>231</v>
      </c>
      <c r="B24" s="402"/>
      <c r="C24" s="402"/>
      <c r="D24" s="402"/>
      <c r="E24" s="408" t="s">
        <v>232</v>
      </c>
      <c r="F24" s="408"/>
      <c r="G24" s="408"/>
      <c r="H24" s="408"/>
    </row>
    <row r="25" spans="1:8">
      <c r="E25" s="409" t="s">
        <v>263</v>
      </c>
      <c r="F25" s="409"/>
      <c r="G25" s="409"/>
      <c r="H25" s="409"/>
    </row>
    <row r="28" spans="1:8" ht="30.75" customHeight="1">
      <c r="A28" s="402" t="s">
        <v>236</v>
      </c>
      <c r="B28" s="402"/>
      <c r="C28" s="402"/>
      <c r="D28" s="402"/>
      <c r="E28" s="408" t="s">
        <v>237</v>
      </c>
      <c r="F28" s="408"/>
      <c r="G28" s="408"/>
      <c r="H28" s="408"/>
    </row>
    <row r="29" spans="1:8">
      <c r="E29" s="409" t="s">
        <v>263</v>
      </c>
      <c r="F29" s="409"/>
      <c r="G29" s="409"/>
      <c r="H29" s="409"/>
    </row>
    <row r="31" spans="1:8">
      <c r="A31" s="353" t="s">
        <v>311</v>
      </c>
      <c r="B31" s="353"/>
      <c r="C31" s="353"/>
      <c r="D31" s="353"/>
      <c r="E31" s="353"/>
      <c r="F31" s="353"/>
      <c r="G31" s="353"/>
    </row>
  </sheetData>
  <mergeCells count="21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28:D28"/>
    <mergeCell ref="E28:H28"/>
    <mergeCell ref="E29:H29"/>
    <mergeCell ref="C20:E20"/>
    <mergeCell ref="C21:E21"/>
    <mergeCell ref="C22:E22"/>
    <mergeCell ref="A24:D24"/>
    <mergeCell ref="E24:H24"/>
    <mergeCell ref="E25:H25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A831-48D0-4286-A96F-8B05AB6FFEDA}">
  <sheetPr>
    <pageSetUpPr fitToPage="1"/>
  </sheetPr>
  <dimension ref="A1:L99"/>
  <sheetViews>
    <sheetView topLeftCell="A23" workbookViewId="0">
      <selection activeCell="A99" sqref="A99"/>
    </sheetView>
  </sheetViews>
  <sheetFormatPr defaultRowHeight="15"/>
  <cols>
    <col min="1" max="2" width="1.85546875" style="348" customWidth="1"/>
    <col min="3" max="3" width="1.5703125" style="348" customWidth="1"/>
    <col min="4" max="4" width="2.28515625" style="348" customWidth="1"/>
    <col min="5" max="5" width="2" style="348" customWidth="1"/>
    <col min="6" max="6" width="2.42578125" style="348" customWidth="1"/>
    <col min="7" max="7" width="35.85546875" style="349" customWidth="1"/>
    <col min="8" max="8" width="3.42578125" style="302" customWidth="1"/>
    <col min="9" max="10" width="10.7109375" style="349" customWidth="1"/>
    <col min="11" max="11" width="13.28515625" style="349" customWidth="1"/>
    <col min="12" max="12" width="9.140625" style="209"/>
    <col min="13" max="256" width="9.140625" style="9"/>
    <col min="257" max="258" width="1.85546875" style="9" customWidth="1"/>
    <col min="259" max="259" width="1.5703125" style="9" customWidth="1"/>
    <col min="260" max="260" width="2.28515625" style="9" customWidth="1"/>
    <col min="261" max="261" width="2" style="9" customWidth="1"/>
    <col min="262" max="262" width="2.42578125" style="9" customWidth="1"/>
    <col min="263" max="263" width="35.85546875" style="9" customWidth="1"/>
    <col min="264" max="264" width="3.42578125" style="9" customWidth="1"/>
    <col min="265" max="266" width="10.7109375" style="9" customWidth="1"/>
    <col min="267" max="267" width="13.28515625" style="9" customWidth="1"/>
    <col min="268" max="512" width="9.140625" style="9"/>
    <col min="513" max="514" width="1.85546875" style="9" customWidth="1"/>
    <col min="515" max="515" width="1.5703125" style="9" customWidth="1"/>
    <col min="516" max="516" width="2.28515625" style="9" customWidth="1"/>
    <col min="517" max="517" width="2" style="9" customWidth="1"/>
    <col min="518" max="518" width="2.42578125" style="9" customWidth="1"/>
    <col min="519" max="519" width="35.85546875" style="9" customWidth="1"/>
    <col min="520" max="520" width="3.42578125" style="9" customWidth="1"/>
    <col min="521" max="522" width="10.7109375" style="9" customWidth="1"/>
    <col min="523" max="523" width="13.28515625" style="9" customWidth="1"/>
    <col min="524" max="768" width="9.140625" style="9"/>
    <col min="769" max="770" width="1.85546875" style="9" customWidth="1"/>
    <col min="771" max="771" width="1.5703125" style="9" customWidth="1"/>
    <col min="772" max="772" width="2.28515625" style="9" customWidth="1"/>
    <col min="773" max="773" width="2" style="9" customWidth="1"/>
    <col min="774" max="774" width="2.42578125" style="9" customWidth="1"/>
    <col min="775" max="775" width="35.85546875" style="9" customWidth="1"/>
    <col min="776" max="776" width="3.42578125" style="9" customWidth="1"/>
    <col min="777" max="778" width="10.7109375" style="9" customWidth="1"/>
    <col min="779" max="779" width="13.28515625" style="9" customWidth="1"/>
    <col min="780" max="1024" width="9.140625" style="9"/>
    <col min="1025" max="1026" width="1.85546875" style="9" customWidth="1"/>
    <col min="1027" max="1027" width="1.5703125" style="9" customWidth="1"/>
    <col min="1028" max="1028" width="2.28515625" style="9" customWidth="1"/>
    <col min="1029" max="1029" width="2" style="9" customWidth="1"/>
    <col min="1030" max="1030" width="2.42578125" style="9" customWidth="1"/>
    <col min="1031" max="1031" width="35.85546875" style="9" customWidth="1"/>
    <col min="1032" max="1032" width="3.42578125" style="9" customWidth="1"/>
    <col min="1033" max="1034" width="10.7109375" style="9" customWidth="1"/>
    <col min="1035" max="1035" width="13.28515625" style="9" customWidth="1"/>
    <col min="1036" max="1280" width="9.140625" style="9"/>
    <col min="1281" max="1282" width="1.85546875" style="9" customWidth="1"/>
    <col min="1283" max="1283" width="1.5703125" style="9" customWidth="1"/>
    <col min="1284" max="1284" width="2.28515625" style="9" customWidth="1"/>
    <col min="1285" max="1285" width="2" style="9" customWidth="1"/>
    <col min="1286" max="1286" width="2.42578125" style="9" customWidth="1"/>
    <col min="1287" max="1287" width="35.85546875" style="9" customWidth="1"/>
    <col min="1288" max="1288" width="3.42578125" style="9" customWidth="1"/>
    <col min="1289" max="1290" width="10.7109375" style="9" customWidth="1"/>
    <col min="1291" max="1291" width="13.28515625" style="9" customWidth="1"/>
    <col min="1292" max="1536" width="9.140625" style="9"/>
    <col min="1537" max="1538" width="1.85546875" style="9" customWidth="1"/>
    <col min="1539" max="1539" width="1.5703125" style="9" customWidth="1"/>
    <col min="1540" max="1540" width="2.28515625" style="9" customWidth="1"/>
    <col min="1541" max="1541" width="2" style="9" customWidth="1"/>
    <col min="1542" max="1542" width="2.42578125" style="9" customWidth="1"/>
    <col min="1543" max="1543" width="35.85546875" style="9" customWidth="1"/>
    <col min="1544" max="1544" width="3.42578125" style="9" customWidth="1"/>
    <col min="1545" max="1546" width="10.7109375" style="9" customWidth="1"/>
    <col min="1547" max="1547" width="13.28515625" style="9" customWidth="1"/>
    <col min="1548" max="1792" width="9.140625" style="9"/>
    <col min="1793" max="1794" width="1.85546875" style="9" customWidth="1"/>
    <col min="1795" max="1795" width="1.5703125" style="9" customWidth="1"/>
    <col min="1796" max="1796" width="2.28515625" style="9" customWidth="1"/>
    <col min="1797" max="1797" width="2" style="9" customWidth="1"/>
    <col min="1798" max="1798" width="2.42578125" style="9" customWidth="1"/>
    <col min="1799" max="1799" width="35.85546875" style="9" customWidth="1"/>
    <col min="1800" max="1800" width="3.42578125" style="9" customWidth="1"/>
    <col min="1801" max="1802" width="10.7109375" style="9" customWidth="1"/>
    <col min="1803" max="1803" width="13.28515625" style="9" customWidth="1"/>
    <col min="1804" max="2048" width="9.140625" style="9"/>
    <col min="2049" max="2050" width="1.85546875" style="9" customWidth="1"/>
    <col min="2051" max="2051" width="1.5703125" style="9" customWidth="1"/>
    <col min="2052" max="2052" width="2.28515625" style="9" customWidth="1"/>
    <col min="2053" max="2053" width="2" style="9" customWidth="1"/>
    <col min="2054" max="2054" width="2.42578125" style="9" customWidth="1"/>
    <col min="2055" max="2055" width="35.85546875" style="9" customWidth="1"/>
    <col min="2056" max="2056" width="3.42578125" style="9" customWidth="1"/>
    <col min="2057" max="2058" width="10.7109375" style="9" customWidth="1"/>
    <col min="2059" max="2059" width="13.28515625" style="9" customWidth="1"/>
    <col min="2060" max="2304" width="9.140625" style="9"/>
    <col min="2305" max="2306" width="1.85546875" style="9" customWidth="1"/>
    <col min="2307" max="2307" width="1.5703125" style="9" customWidth="1"/>
    <col min="2308" max="2308" width="2.28515625" style="9" customWidth="1"/>
    <col min="2309" max="2309" width="2" style="9" customWidth="1"/>
    <col min="2310" max="2310" width="2.42578125" style="9" customWidth="1"/>
    <col min="2311" max="2311" width="35.85546875" style="9" customWidth="1"/>
    <col min="2312" max="2312" width="3.42578125" style="9" customWidth="1"/>
    <col min="2313" max="2314" width="10.7109375" style="9" customWidth="1"/>
    <col min="2315" max="2315" width="13.28515625" style="9" customWidth="1"/>
    <col min="2316" max="2560" width="9.140625" style="9"/>
    <col min="2561" max="2562" width="1.85546875" style="9" customWidth="1"/>
    <col min="2563" max="2563" width="1.5703125" style="9" customWidth="1"/>
    <col min="2564" max="2564" width="2.28515625" style="9" customWidth="1"/>
    <col min="2565" max="2565" width="2" style="9" customWidth="1"/>
    <col min="2566" max="2566" width="2.42578125" style="9" customWidth="1"/>
    <col min="2567" max="2567" width="35.85546875" style="9" customWidth="1"/>
    <col min="2568" max="2568" width="3.42578125" style="9" customWidth="1"/>
    <col min="2569" max="2570" width="10.7109375" style="9" customWidth="1"/>
    <col min="2571" max="2571" width="13.28515625" style="9" customWidth="1"/>
    <col min="2572" max="2816" width="9.140625" style="9"/>
    <col min="2817" max="2818" width="1.85546875" style="9" customWidth="1"/>
    <col min="2819" max="2819" width="1.5703125" style="9" customWidth="1"/>
    <col min="2820" max="2820" width="2.28515625" style="9" customWidth="1"/>
    <col min="2821" max="2821" width="2" style="9" customWidth="1"/>
    <col min="2822" max="2822" width="2.42578125" style="9" customWidth="1"/>
    <col min="2823" max="2823" width="35.85546875" style="9" customWidth="1"/>
    <col min="2824" max="2824" width="3.42578125" style="9" customWidth="1"/>
    <col min="2825" max="2826" width="10.7109375" style="9" customWidth="1"/>
    <col min="2827" max="2827" width="13.28515625" style="9" customWidth="1"/>
    <col min="2828" max="3072" width="9.140625" style="9"/>
    <col min="3073" max="3074" width="1.85546875" style="9" customWidth="1"/>
    <col min="3075" max="3075" width="1.5703125" style="9" customWidth="1"/>
    <col min="3076" max="3076" width="2.28515625" style="9" customWidth="1"/>
    <col min="3077" max="3077" width="2" style="9" customWidth="1"/>
    <col min="3078" max="3078" width="2.42578125" style="9" customWidth="1"/>
    <col min="3079" max="3079" width="35.85546875" style="9" customWidth="1"/>
    <col min="3080" max="3080" width="3.42578125" style="9" customWidth="1"/>
    <col min="3081" max="3082" width="10.7109375" style="9" customWidth="1"/>
    <col min="3083" max="3083" width="13.28515625" style="9" customWidth="1"/>
    <col min="3084" max="3328" width="9.140625" style="9"/>
    <col min="3329" max="3330" width="1.85546875" style="9" customWidth="1"/>
    <col min="3331" max="3331" width="1.5703125" style="9" customWidth="1"/>
    <col min="3332" max="3332" width="2.28515625" style="9" customWidth="1"/>
    <col min="3333" max="3333" width="2" style="9" customWidth="1"/>
    <col min="3334" max="3334" width="2.42578125" style="9" customWidth="1"/>
    <col min="3335" max="3335" width="35.85546875" style="9" customWidth="1"/>
    <col min="3336" max="3336" width="3.42578125" style="9" customWidth="1"/>
    <col min="3337" max="3338" width="10.7109375" style="9" customWidth="1"/>
    <col min="3339" max="3339" width="13.28515625" style="9" customWidth="1"/>
    <col min="3340" max="3584" width="9.140625" style="9"/>
    <col min="3585" max="3586" width="1.85546875" style="9" customWidth="1"/>
    <col min="3587" max="3587" width="1.5703125" style="9" customWidth="1"/>
    <col min="3588" max="3588" width="2.28515625" style="9" customWidth="1"/>
    <col min="3589" max="3589" width="2" style="9" customWidth="1"/>
    <col min="3590" max="3590" width="2.42578125" style="9" customWidth="1"/>
    <col min="3591" max="3591" width="35.85546875" style="9" customWidth="1"/>
    <col min="3592" max="3592" width="3.42578125" style="9" customWidth="1"/>
    <col min="3593" max="3594" width="10.7109375" style="9" customWidth="1"/>
    <col min="3595" max="3595" width="13.28515625" style="9" customWidth="1"/>
    <col min="3596" max="3840" width="9.140625" style="9"/>
    <col min="3841" max="3842" width="1.85546875" style="9" customWidth="1"/>
    <col min="3843" max="3843" width="1.5703125" style="9" customWidth="1"/>
    <col min="3844" max="3844" width="2.28515625" style="9" customWidth="1"/>
    <col min="3845" max="3845" width="2" style="9" customWidth="1"/>
    <col min="3846" max="3846" width="2.42578125" style="9" customWidth="1"/>
    <col min="3847" max="3847" width="35.85546875" style="9" customWidth="1"/>
    <col min="3848" max="3848" width="3.42578125" style="9" customWidth="1"/>
    <col min="3849" max="3850" width="10.7109375" style="9" customWidth="1"/>
    <col min="3851" max="3851" width="13.28515625" style="9" customWidth="1"/>
    <col min="3852" max="4096" width="9.140625" style="9"/>
    <col min="4097" max="4098" width="1.85546875" style="9" customWidth="1"/>
    <col min="4099" max="4099" width="1.5703125" style="9" customWidth="1"/>
    <col min="4100" max="4100" width="2.28515625" style="9" customWidth="1"/>
    <col min="4101" max="4101" width="2" style="9" customWidth="1"/>
    <col min="4102" max="4102" width="2.42578125" style="9" customWidth="1"/>
    <col min="4103" max="4103" width="35.85546875" style="9" customWidth="1"/>
    <col min="4104" max="4104" width="3.42578125" style="9" customWidth="1"/>
    <col min="4105" max="4106" width="10.7109375" style="9" customWidth="1"/>
    <col min="4107" max="4107" width="13.28515625" style="9" customWidth="1"/>
    <col min="4108" max="4352" width="9.140625" style="9"/>
    <col min="4353" max="4354" width="1.85546875" style="9" customWidth="1"/>
    <col min="4355" max="4355" width="1.5703125" style="9" customWidth="1"/>
    <col min="4356" max="4356" width="2.28515625" style="9" customWidth="1"/>
    <col min="4357" max="4357" width="2" style="9" customWidth="1"/>
    <col min="4358" max="4358" width="2.42578125" style="9" customWidth="1"/>
    <col min="4359" max="4359" width="35.85546875" style="9" customWidth="1"/>
    <col min="4360" max="4360" width="3.42578125" style="9" customWidth="1"/>
    <col min="4361" max="4362" width="10.7109375" style="9" customWidth="1"/>
    <col min="4363" max="4363" width="13.28515625" style="9" customWidth="1"/>
    <col min="4364" max="4608" width="9.140625" style="9"/>
    <col min="4609" max="4610" width="1.85546875" style="9" customWidth="1"/>
    <col min="4611" max="4611" width="1.5703125" style="9" customWidth="1"/>
    <col min="4612" max="4612" width="2.28515625" style="9" customWidth="1"/>
    <col min="4613" max="4613" width="2" style="9" customWidth="1"/>
    <col min="4614" max="4614" width="2.42578125" style="9" customWidth="1"/>
    <col min="4615" max="4615" width="35.85546875" style="9" customWidth="1"/>
    <col min="4616" max="4616" width="3.42578125" style="9" customWidth="1"/>
    <col min="4617" max="4618" width="10.7109375" style="9" customWidth="1"/>
    <col min="4619" max="4619" width="13.28515625" style="9" customWidth="1"/>
    <col min="4620" max="4864" width="9.140625" style="9"/>
    <col min="4865" max="4866" width="1.85546875" style="9" customWidth="1"/>
    <col min="4867" max="4867" width="1.5703125" style="9" customWidth="1"/>
    <col min="4868" max="4868" width="2.28515625" style="9" customWidth="1"/>
    <col min="4869" max="4869" width="2" style="9" customWidth="1"/>
    <col min="4870" max="4870" width="2.42578125" style="9" customWidth="1"/>
    <col min="4871" max="4871" width="35.85546875" style="9" customWidth="1"/>
    <col min="4872" max="4872" width="3.42578125" style="9" customWidth="1"/>
    <col min="4873" max="4874" width="10.7109375" style="9" customWidth="1"/>
    <col min="4875" max="4875" width="13.28515625" style="9" customWidth="1"/>
    <col min="4876" max="5120" width="9.140625" style="9"/>
    <col min="5121" max="5122" width="1.85546875" style="9" customWidth="1"/>
    <col min="5123" max="5123" width="1.5703125" style="9" customWidth="1"/>
    <col min="5124" max="5124" width="2.28515625" style="9" customWidth="1"/>
    <col min="5125" max="5125" width="2" style="9" customWidth="1"/>
    <col min="5126" max="5126" width="2.42578125" style="9" customWidth="1"/>
    <col min="5127" max="5127" width="35.85546875" style="9" customWidth="1"/>
    <col min="5128" max="5128" width="3.42578125" style="9" customWidth="1"/>
    <col min="5129" max="5130" width="10.7109375" style="9" customWidth="1"/>
    <col min="5131" max="5131" width="13.28515625" style="9" customWidth="1"/>
    <col min="5132" max="5376" width="9.140625" style="9"/>
    <col min="5377" max="5378" width="1.85546875" style="9" customWidth="1"/>
    <col min="5379" max="5379" width="1.5703125" style="9" customWidth="1"/>
    <col min="5380" max="5380" width="2.28515625" style="9" customWidth="1"/>
    <col min="5381" max="5381" width="2" style="9" customWidth="1"/>
    <col min="5382" max="5382" width="2.42578125" style="9" customWidth="1"/>
    <col min="5383" max="5383" width="35.85546875" style="9" customWidth="1"/>
    <col min="5384" max="5384" width="3.42578125" style="9" customWidth="1"/>
    <col min="5385" max="5386" width="10.7109375" style="9" customWidth="1"/>
    <col min="5387" max="5387" width="13.28515625" style="9" customWidth="1"/>
    <col min="5388" max="5632" width="9.140625" style="9"/>
    <col min="5633" max="5634" width="1.85546875" style="9" customWidth="1"/>
    <col min="5635" max="5635" width="1.5703125" style="9" customWidth="1"/>
    <col min="5636" max="5636" width="2.28515625" style="9" customWidth="1"/>
    <col min="5637" max="5637" width="2" style="9" customWidth="1"/>
    <col min="5638" max="5638" width="2.42578125" style="9" customWidth="1"/>
    <col min="5639" max="5639" width="35.85546875" style="9" customWidth="1"/>
    <col min="5640" max="5640" width="3.42578125" style="9" customWidth="1"/>
    <col min="5641" max="5642" width="10.7109375" style="9" customWidth="1"/>
    <col min="5643" max="5643" width="13.28515625" style="9" customWidth="1"/>
    <col min="5644" max="5888" width="9.140625" style="9"/>
    <col min="5889" max="5890" width="1.85546875" style="9" customWidth="1"/>
    <col min="5891" max="5891" width="1.5703125" style="9" customWidth="1"/>
    <col min="5892" max="5892" width="2.28515625" style="9" customWidth="1"/>
    <col min="5893" max="5893" width="2" style="9" customWidth="1"/>
    <col min="5894" max="5894" width="2.42578125" style="9" customWidth="1"/>
    <col min="5895" max="5895" width="35.85546875" style="9" customWidth="1"/>
    <col min="5896" max="5896" width="3.42578125" style="9" customWidth="1"/>
    <col min="5897" max="5898" width="10.7109375" style="9" customWidth="1"/>
    <col min="5899" max="5899" width="13.28515625" style="9" customWidth="1"/>
    <col min="5900" max="6144" width="9.140625" style="9"/>
    <col min="6145" max="6146" width="1.85546875" style="9" customWidth="1"/>
    <col min="6147" max="6147" width="1.5703125" style="9" customWidth="1"/>
    <col min="6148" max="6148" width="2.28515625" style="9" customWidth="1"/>
    <col min="6149" max="6149" width="2" style="9" customWidth="1"/>
    <col min="6150" max="6150" width="2.42578125" style="9" customWidth="1"/>
    <col min="6151" max="6151" width="35.85546875" style="9" customWidth="1"/>
    <col min="6152" max="6152" width="3.42578125" style="9" customWidth="1"/>
    <col min="6153" max="6154" width="10.7109375" style="9" customWidth="1"/>
    <col min="6155" max="6155" width="13.28515625" style="9" customWidth="1"/>
    <col min="6156" max="6400" width="9.140625" style="9"/>
    <col min="6401" max="6402" width="1.85546875" style="9" customWidth="1"/>
    <col min="6403" max="6403" width="1.5703125" style="9" customWidth="1"/>
    <col min="6404" max="6404" width="2.28515625" style="9" customWidth="1"/>
    <col min="6405" max="6405" width="2" style="9" customWidth="1"/>
    <col min="6406" max="6406" width="2.42578125" style="9" customWidth="1"/>
    <col min="6407" max="6407" width="35.85546875" style="9" customWidth="1"/>
    <col min="6408" max="6408" width="3.42578125" style="9" customWidth="1"/>
    <col min="6409" max="6410" width="10.7109375" style="9" customWidth="1"/>
    <col min="6411" max="6411" width="13.28515625" style="9" customWidth="1"/>
    <col min="6412" max="6656" width="9.140625" style="9"/>
    <col min="6657" max="6658" width="1.85546875" style="9" customWidth="1"/>
    <col min="6659" max="6659" width="1.5703125" style="9" customWidth="1"/>
    <col min="6660" max="6660" width="2.28515625" style="9" customWidth="1"/>
    <col min="6661" max="6661" width="2" style="9" customWidth="1"/>
    <col min="6662" max="6662" width="2.42578125" style="9" customWidth="1"/>
    <col min="6663" max="6663" width="35.85546875" style="9" customWidth="1"/>
    <col min="6664" max="6664" width="3.42578125" style="9" customWidth="1"/>
    <col min="6665" max="6666" width="10.7109375" style="9" customWidth="1"/>
    <col min="6667" max="6667" width="13.28515625" style="9" customWidth="1"/>
    <col min="6668" max="6912" width="9.140625" style="9"/>
    <col min="6913" max="6914" width="1.85546875" style="9" customWidth="1"/>
    <col min="6915" max="6915" width="1.5703125" style="9" customWidth="1"/>
    <col min="6916" max="6916" width="2.28515625" style="9" customWidth="1"/>
    <col min="6917" max="6917" width="2" style="9" customWidth="1"/>
    <col min="6918" max="6918" width="2.42578125" style="9" customWidth="1"/>
    <col min="6919" max="6919" width="35.85546875" style="9" customWidth="1"/>
    <col min="6920" max="6920" width="3.42578125" style="9" customWidth="1"/>
    <col min="6921" max="6922" width="10.7109375" style="9" customWidth="1"/>
    <col min="6923" max="6923" width="13.28515625" style="9" customWidth="1"/>
    <col min="6924" max="7168" width="9.140625" style="9"/>
    <col min="7169" max="7170" width="1.85546875" style="9" customWidth="1"/>
    <col min="7171" max="7171" width="1.5703125" style="9" customWidth="1"/>
    <col min="7172" max="7172" width="2.28515625" style="9" customWidth="1"/>
    <col min="7173" max="7173" width="2" style="9" customWidth="1"/>
    <col min="7174" max="7174" width="2.42578125" style="9" customWidth="1"/>
    <col min="7175" max="7175" width="35.85546875" style="9" customWidth="1"/>
    <col min="7176" max="7176" width="3.42578125" style="9" customWidth="1"/>
    <col min="7177" max="7178" width="10.7109375" style="9" customWidth="1"/>
    <col min="7179" max="7179" width="13.28515625" style="9" customWidth="1"/>
    <col min="7180" max="7424" width="9.140625" style="9"/>
    <col min="7425" max="7426" width="1.85546875" style="9" customWidth="1"/>
    <col min="7427" max="7427" width="1.5703125" style="9" customWidth="1"/>
    <col min="7428" max="7428" width="2.28515625" style="9" customWidth="1"/>
    <col min="7429" max="7429" width="2" style="9" customWidth="1"/>
    <col min="7430" max="7430" width="2.42578125" style="9" customWidth="1"/>
    <col min="7431" max="7431" width="35.85546875" style="9" customWidth="1"/>
    <col min="7432" max="7432" width="3.42578125" style="9" customWidth="1"/>
    <col min="7433" max="7434" width="10.7109375" style="9" customWidth="1"/>
    <col min="7435" max="7435" width="13.28515625" style="9" customWidth="1"/>
    <col min="7436" max="7680" width="9.140625" style="9"/>
    <col min="7681" max="7682" width="1.85546875" style="9" customWidth="1"/>
    <col min="7683" max="7683" width="1.5703125" style="9" customWidth="1"/>
    <col min="7684" max="7684" width="2.28515625" style="9" customWidth="1"/>
    <col min="7685" max="7685" width="2" style="9" customWidth="1"/>
    <col min="7686" max="7686" width="2.42578125" style="9" customWidth="1"/>
    <col min="7687" max="7687" width="35.85546875" style="9" customWidth="1"/>
    <col min="7688" max="7688" width="3.42578125" style="9" customWidth="1"/>
    <col min="7689" max="7690" width="10.7109375" style="9" customWidth="1"/>
    <col min="7691" max="7691" width="13.28515625" style="9" customWidth="1"/>
    <col min="7692" max="7936" width="9.140625" style="9"/>
    <col min="7937" max="7938" width="1.85546875" style="9" customWidth="1"/>
    <col min="7939" max="7939" width="1.5703125" style="9" customWidth="1"/>
    <col min="7940" max="7940" width="2.28515625" style="9" customWidth="1"/>
    <col min="7941" max="7941" width="2" style="9" customWidth="1"/>
    <col min="7942" max="7942" width="2.42578125" style="9" customWidth="1"/>
    <col min="7943" max="7943" width="35.85546875" style="9" customWidth="1"/>
    <col min="7944" max="7944" width="3.42578125" style="9" customWidth="1"/>
    <col min="7945" max="7946" width="10.7109375" style="9" customWidth="1"/>
    <col min="7947" max="7947" width="13.28515625" style="9" customWidth="1"/>
    <col min="7948" max="8192" width="9.140625" style="9"/>
    <col min="8193" max="8194" width="1.85546875" style="9" customWidth="1"/>
    <col min="8195" max="8195" width="1.5703125" style="9" customWidth="1"/>
    <col min="8196" max="8196" width="2.28515625" style="9" customWidth="1"/>
    <col min="8197" max="8197" width="2" style="9" customWidth="1"/>
    <col min="8198" max="8198" width="2.42578125" style="9" customWidth="1"/>
    <col min="8199" max="8199" width="35.85546875" style="9" customWidth="1"/>
    <col min="8200" max="8200" width="3.42578125" style="9" customWidth="1"/>
    <col min="8201" max="8202" width="10.7109375" style="9" customWidth="1"/>
    <col min="8203" max="8203" width="13.28515625" style="9" customWidth="1"/>
    <col min="8204" max="8448" width="9.140625" style="9"/>
    <col min="8449" max="8450" width="1.85546875" style="9" customWidth="1"/>
    <col min="8451" max="8451" width="1.5703125" style="9" customWidth="1"/>
    <col min="8452" max="8452" width="2.28515625" style="9" customWidth="1"/>
    <col min="8453" max="8453" width="2" style="9" customWidth="1"/>
    <col min="8454" max="8454" width="2.42578125" style="9" customWidth="1"/>
    <col min="8455" max="8455" width="35.85546875" style="9" customWidth="1"/>
    <col min="8456" max="8456" width="3.42578125" style="9" customWidth="1"/>
    <col min="8457" max="8458" width="10.7109375" style="9" customWidth="1"/>
    <col min="8459" max="8459" width="13.28515625" style="9" customWidth="1"/>
    <col min="8460" max="8704" width="9.140625" style="9"/>
    <col min="8705" max="8706" width="1.85546875" style="9" customWidth="1"/>
    <col min="8707" max="8707" width="1.5703125" style="9" customWidth="1"/>
    <col min="8708" max="8708" width="2.28515625" style="9" customWidth="1"/>
    <col min="8709" max="8709" width="2" style="9" customWidth="1"/>
    <col min="8710" max="8710" width="2.42578125" style="9" customWidth="1"/>
    <col min="8711" max="8711" width="35.85546875" style="9" customWidth="1"/>
    <col min="8712" max="8712" width="3.42578125" style="9" customWidth="1"/>
    <col min="8713" max="8714" width="10.7109375" style="9" customWidth="1"/>
    <col min="8715" max="8715" width="13.28515625" style="9" customWidth="1"/>
    <col min="8716" max="8960" width="9.140625" style="9"/>
    <col min="8961" max="8962" width="1.85546875" style="9" customWidth="1"/>
    <col min="8963" max="8963" width="1.5703125" style="9" customWidth="1"/>
    <col min="8964" max="8964" width="2.28515625" style="9" customWidth="1"/>
    <col min="8965" max="8965" width="2" style="9" customWidth="1"/>
    <col min="8966" max="8966" width="2.42578125" style="9" customWidth="1"/>
    <col min="8967" max="8967" width="35.85546875" style="9" customWidth="1"/>
    <col min="8968" max="8968" width="3.42578125" style="9" customWidth="1"/>
    <col min="8969" max="8970" width="10.7109375" style="9" customWidth="1"/>
    <col min="8971" max="8971" width="13.28515625" style="9" customWidth="1"/>
    <col min="8972" max="9216" width="9.140625" style="9"/>
    <col min="9217" max="9218" width="1.85546875" style="9" customWidth="1"/>
    <col min="9219" max="9219" width="1.5703125" style="9" customWidth="1"/>
    <col min="9220" max="9220" width="2.28515625" style="9" customWidth="1"/>
    <col min="9221" max="9221" width="2" style="9" customWidth="1"/>
    <col min="9222" max="9222" width="2.42578125" style="9" customWidth="1"/>
    <col min="9223" max="9223" width="35.85546875" style="9" customWidth="1"/>
    <col min="9224" max="9224" width="3.42578125" style="9" customWidth="1"/>
    <col min="9225" max="9226" width="10.7109375" style="9" customWidth="1"/>
    <col min="9227" max="9227" width="13.28515625" style="9" customWidth="1"/>
    <col min="9228" max="9472" width="9.140625" style="9"/>
    <col min="9473" max="9474" width="1.85546875" style="9" customWidth="1"/>
    <col min="9475" max="9475" width="1.5703125" style="9" customWidth="1"/>
    <col min="9476" max="9476" width="2.28515625" style="9" customWidth="1"/>
    <col min="9477" max="9477" width="2" style="9" customWidth="1"/>
    <col min="9478" max="9478" width="2.42578125" style="9" customWidth="1"/>
    <col min="9479" max="9479" width="35.85546875" style="9" customWidth="1"/>
    <col min="9480" max="9480" width="3.42578125" style="9" customWidth="1"/>
    <col min="9481" max="9482" width="10.7109375" style="9" customWidth="1"/>
    <col min="9483" max="9483" width="13.28515625" style="9" customWidth="1"/>
    <col min="9484" max="9728" width="9.140625" style="9"/>
    <col min="9729" max="9730" width="1.85546875" style="9" customWidth="1"/>
    <col min="9731" max="9731" width="1.5703125" style="9" customWidth="1"/>
    <col min="9732" max="9732" width="2.28515625" style="9" customWidth="1"/>
    <col min="9733" max="9733" width="2" style="9" customWidth="1"/>
    <col min="9734" max="9734" width="2.42578125" style="9" customWidth="1"/>
    <col min="9735" max="9735" width="35.85546875" style="9" customWidth="1"/>
    <col min="9736" max="9736" width="3.42578125" style="9" customWidth="1"/>
    <col min="9737" max="9738" width="10.7109375" style="9" customWidth="1"/>
    <col min="9739" max="9739" width="13.28515625" style="9" customWidth="1"/>
    <col min="9740" max="9984" width="9.140625" style="9"/>
    <col min="9985" max="9986" width="1.85546875" style="9" customWidth="1"/>
    <col min="9987" max="9987" width="1.5703125" style="9" customWidth="1"/>
    <col min="9988" max="9988" width="2.28515625" style="9" customWidth="1"/>
    <col min="9989" max="9989" width="2" style="9" customWidth="1"/>
    <col min="9990" max="9990" width="2.42578125" style="9" customWidth="1"/>
    <col min="9991" max="9991" width="35.85546875" style="9" customWidth="1"/>
    <col min="9992" max="9992" width="3.42578125" style="9" customWidth="1"/>
    <col min="9993" max="9994" width="10.7109375" style="9" customWidth="1"/>
    <col min="9995" max="9995" width="13.28515625" style="9" customWidth="1"/>
    <col min="9996" max="10240" width="9.140625" style="9"/>
    <col min="10241" max="10242" width="1.85546875" style="9" customWidth="1"/>
    <col min="10243" max="10243" width="1.5703125" style="9" customWidth="1"/>
    <col min="10244" max="10244" width="2.28515625" style="9" customWidth="1"/>
    <col min="10245" max="10245" width="2" style="9" customWidth="1"/>
    <col min="10246" max="10246" width="2.42578125" style="9" customWidth="1"/>
    <col min="10247" max="10247" width="35.85546875" style="9" customWidth="1"/>
    <col min="10248" max="10248" width="3.42578125" style="9" customWidth="1"/>
    <col min="10249" max="10250" width="10.7109375" style="9" customWidth="1"/>
    <col min="10251" max="10251" width="13.28515625" style="9" customWidth="1"/>
    <col min="10252" max="10496" width="9.140625" style="9"/>
    <col min="10497" max="10498" width="1.85546875" style="9" customWidth="1"/>
    <col min="10499" max="10499" width="1.5703125" style="9" customWidth="1"/>
    <col min="10500" max="10500" width="2.28515625" style="9" customWidth="1"/>
    <col min="10501" max="10501" width="2" style="9" customWidth="1"/>
    <col min="10502" max="10502" width="2.42578125" style="9" customWidth="1"/>
    <col min="10503" max="10503" width="35.85546875" style="9" customWidth="1"/>
    <col min="10504" max="10504" width="3.42578125" style="9" customWidth="1"/>
    <col min="10505" max="10506" width="10.7109375" style="9" customWidth="1"/>
    <col min="10507" max="10507" width="13.28515625" style="9" customWidth="1"/>
    <col min="10508" max="10752" width="9.140625" style="9"/>
    <col min="10753" max="10754" width="1.85546875" style="9" customWidth="1"/>
    <col min="10755" max="10755" width="1.5703125" style="9" customWidth="1"/>
    <col min="10756" max="10756" width="2.28515625" style="9" customWidth="1"/>
    <col min="10757" max="10757" width="2" style="9" customWidth="1"/>
    <col min="10758" max="10758" width="2.42578125" style="9" customWidth="1"/>
    <col min="10759" max="10759" width="35.85546875" style="9" customWidth="1"/>
    <col min="10760" max="10760" width="3.42578125" style="9" customWidth="1"/>
    <col min="10761" max="10762" width="10.7109375" style="9" customWidth="1"/>
    <col min="10763" max="10763" width="13.28515625" style="9" customWidth="1"/>
    <col min="10764" max="11008" width="9.140625" style="9"/>
    <col min="11009" max="11010" width="1.85546875" style="9" customWidth="1"/>
    <col min="11011" max="11011" width="1.5703125" style="9" customWidth="1"/>
    <col min="11012" max="11012" width="2.28515625" style="9" customWidth="1"/>
    <col min="11013" max="11013" width="2" style="9" customWidth="1"/>
    <col min="11014" max="11014" width="2.42578125" style="9" customWidth="1"/>
    <col min="11015" max="11015" width="35.85546875" style="9" customWidth="1"/>
    <col min="11016" max="11016" width="3.42578125" style="9" customWidth="1"/>
    <col min="11017" max="11018" width="10.7109375" style="9" customWidth="1"/>
    <col min="11019" max="11019" width="13.28515625" style="9" customWidth="1"/>
    <col min="11020" max="11264" width="9.140625" style="9"/>
    <col min="11265" max="11266" width="1.85546875" style="9" customWidth="1"/>
    <col min="11267" max="11267" width="1.5703125" style="9" customWidth="1"/>
    <col min="11268" max="11268" width="2.28515625" style="9" customWidth="1"/>
    <col min="11269" max="11269" width="2" style="9" customWidth="1"/>
    <col min="11270" max="11270" width="2.42578125" style="9" customWidth="1"/>
    <col min="11271" max="11271" width="35.85546875" style="9" customWidth="1"/>
    <col min="11272" max="11272" width="3.42578125" style="9" customWidth="1"/>
    <col min="11273" max="11274" width="10.7109375" style="9" customWidth="1"/>
    <col min="11275" max="11275" width="13.28515625" style="9" customWidth="1"/>
    <col min="11276" max="11520" width="9.140625" style="9"/>
    <col min="11521" max="11522" width="1.85546875" style="9" customWidth="1"/>
    <col min="11523" max="11523" width="1.5703125" style="9" customWidth="1"/>
    <col min="11524" max="11524" width="2.28515625" style="9" customWidth="1"/>
    <col min="11525" max="11525" width="2" style="9" customWidth="1"/>
    <col min="11526" max="11526" width="2.42578125" style="9" customWidth="1"/>
    <col min="11527" max="11527" width="35.85546875" style="9" customWidth="1"/>
    <col min="11528" max="11528" width="3.42578125" style="9" customWidth="1"/>
    <col min="11529" max="11530" width="10.7109375" style="9" customWidth="1"/>
    <col min="11531" max="11531" width="13.28515625" style="9" customWidth="1"/>
    <col min="11532" max="11776" width="9.140625" style="9"/>
    <col min="11777" max="11778" width="1.85546875" style="9" customWidth="1"/>
    <col min="11779" max="11779" width="1.5703125" style="9" customWidth="1"/>
    <col min="11780" max="11780" width="2.28515625" style="9" customWidth="1"/>
    <col min="11781" max="11781" width="2" style="9" customWidth="1"/>
    <col min="11782" max="11782" width="2.42578125" style="9" customWidth="1"/>
    <col min="11783" max="11783" width="35.85546875" style="9" customWidth="1"/>
    <col min="11784" max="11784" width="3.42578125" style="9" customWidth="1"/>
    <col min="11785" max="11786" width="10.7109375" style="9" customWidth="1"/>
    <col min="11787" max="11787" width="13.28515625" style="9" customWidth="1"/>
    <col min="11788" max="12032" width="9.140625" style="9"/>
    <col min="12033" max="12034" width="1.85546875" style="9" customWidth="1"/>
    <col min="12035" max="12035" width="1.5703125" style="9" customWidth="1"/>
    <col min="12036" max="12036" width="2.28515625" style="9" customWidth="1"/>
    <col min="12037" max="12037" width="2" style="9" customWidth="1"/>
    <col min="12038" max="12038" width="2.42578125" style="9" customWidth="1"/>
    <col min="12039" max="12039" width="35.85546875" style="9" customWidth="1"/>
    <col min="12040" max="12040" width="3.42578125" style="9" customWidth="1"/>
    <col min="12041" max="12042" width="10.7109375" style="9" customWidth="1"/>
    <col min="12043" max="12043" width="13.28515625" style="9" customWidth="1"/>
    <col min="12044" max="12288" width="9.140625" style="9"/>
    <col min="12289" max="12290" width="1.85546875" style="9" customWidth="1"/>
    <col min="12291" max="12291" width="1.5703125" style="9" customWidth="1"/>
    <col min="12292" max="12292" width="2.28515625" style="9" customWidth="1"/>
    <col min="12293" max="12293" width="2" style="9" customWidth="1"/>
    <col min="12294" max="12294" width="2.42578125" style="9" customWidth="1"/>
    <col min="12295" max="12295" width="35.85546875" style="9" customWidth="1"/>
    <col min="12296" max="12296" width="3.42578125" style="9" customWidth="1"/>
    <col min="12297" max="12298" width="10.7109375" style="9" customWidth="1"/>
    <col min="12299" max="12299" width="13.28515625" style="9" customWidth="1"/>
    <col min="12300" max="12544" width="9.140625" style="9"/>
    <col min="12545" max="12546" width="1.85546875" style="9" customWidth="1"/>
    <col min="12547" max="12547" width="1.5703125" style="9" customWidth="1"/>
    <col min="12548" max="12548" width="2.28515625" style="9" customWidth="1"/>
    <col min="12549" max="12549" width="2" style="9" customWidth="1"/>
    <col min="12550" max="12550" width="2.42578125" style="9" customWidth="1"/>
    <col min="12551" max="12551" width="35.85546875" style="9" customWidth="1"/>
    <col min="12552" max="12552" width="3.42578125" style="9" customWidth="1"/>
    <col min="12553" max="12554" width="10.7109375" style="9" customWidth="1"/>
    <col min="12555" max="12555" width="13.28515625" style="9" customWidth="1"/>
    <col min="12556" max="12800" width="9.140625" style="9"/>
    <col min="12801" max="12802" width="1.85546875" style="9" customWidth="1"/>
    <col min="12803" max="12803" width="1.5703125" style="9" customWidth="1"/>
    <col min="12804" max="12804" width="2.28515625" style="9" customWidth="1"/>
    <col min="12805" max="12805" width="2" style="9" customWidth="1"/>
    <col min="12806" max="12806" width="2.42578125" style="9" customWidth="1"/>
    <col min="12807" max="12807" width="35.85546875" style="9" customWidth="1"/>
    <col min="12808" max="12808" width="3.42578125" style="9" customWidth="1"/>
    <col min="12809" max="12810" width="10.7109375" style="9" customWidth="1"/>
    <col min="12811" max="12811" width="13.28515625" style="9" customWidth="1"/>
    <col min="12812" max="13056" width="9.140625" style="9"/>
    <col min="13057" max="13058" width="1.85546875" style="9" customWidth="1"/>
    <col min="13059" max="13059" width="1.5703125" style="9" customWidth="1"/>
    <col min="13060" max="13060" width="2.28515625" style="9" customWidth="1"/>
    <col min="13061" max="13061" width="2" style="9" customWidth="1"/>
    <col min="13062" max="13062" width="2.42578125" style="9" customWidth="1"/>
    <col min="13063" max="13063" width="35.85546875" style="9" customWidth="1"/>
    <col min="13064" max="13064" width="3.42578125" style="9" customWidth="1"/>
    <col min="13065" max="13066" width="10.7109375" style="9" customWidth="1"/>
    <col min="13067" max="13067" width="13.28515625" style="9" customWidth="1"/>
    <col min="13068" max="13312" width="9.140625" style="9"/>
    <col min="13313" max="13314" width="1.85546875" style="9" customWidth="1"/>
    <col min="13315" max="13315" width="1.5703125" style="9" customWidth="1"/>
    <col min="13316" max="13316" width="2.28515625" style="9" customWidth="1"/>
    <col min="13317" max="13317" width="2" style="9" customWidth="1"/>
    <col min="13318" max="13318" width="2.42578125" style="9" customWidth="1"/>
    <col min="13319" max="13319" width="35.85546875" style="9" customWidth="1"/>
    <col min="13320" max="13320" width="3.42578125" style="9" customWidth="1"/>
    <col min="13321" max="13322" width="10.7109375" style="9" customWidth="1"/>
    <col min="13323" max="13323" width="13.28515625" style="9" customWidth="1"/>
    <col min="13324" max="13568" width="9.140625" style="9"/>
    <col min="13569" max="13570" width="1.85546875" style="9" customWidth="1"/>
    <col min="13571" max="13571" width="1.5703125" style="9" customWidth="1"/>
    <col min="13572" max="13572" width="2.28515625" style="9" customWidth="1"/>
    <col min="13573" max="13573" width="2" style="9" customWidth="1"/>
    <col min="13574" max="13574" width="2.42578125" style="9" customWidth="1"/>
    <col min="13575" max="13575" width="35.85546875" style="9" customWidth="1"/>
    <col min="13576" max="13576" width="3.42578125" style="9" customWidth="1"/>
    <col min="13577" max="13578" width="10.7109375" style="9" customWidth="1"/>
    <col min="13579" max="13579" width="13.28515625" style="9" customWidth="1"/>
    <col min="13580" max="13824" width="9.140625" style="9"/>
    <col min="13825" max="13826" width="1.85546875" style="9" customWidth="1"/>
    <col min="13827" max="13827" width="1.5703125" style="9" customWidth="1"/>
    <col min="13828" max="13828" width="2.28515625" style="9" customWidth="1"/>
    <col min="13829" max="13829" width="2" style="9" customWidth="1"/>
    <col min="13830" max="13830" width="2.42578125" style="9" customWidth="1"/>
    <col min="13831" max="13831" width="35.85546875" style="9" customWidth="1"/>
    <col min="13832" max="13832" width="3.42578125" style="9" customWidth="1"/>
    <col min="13833" max="13834" width="10.7109375" style="9" customWidth="1"/>
    <col min="13835" max="13835" width="13.28515625" style="9" customWidth="1"/>
    <col min="13836" max="14080" width="9.140625" style="9"/>
    <col min="14081" max="14082" width="1.85546875" style="9" customWidth="1"/>
    <col min="14083" max="14083" width="1.5703125" style="9" customWidth="1"/>
    <col min="14084" max="14084" width="2.28515625" style="9" customWidth="1"/>
    <col min="14085" max="14085" width="2" style="9" customWidth="1"/>
    <col min="14086" max="14086" width="2.42578125" style="9" customWidth="1"/>
    <col min="14087" max="14087" width="35.85546875" style="9" customWidth="1"/>
    <col min="14088" max="14088" width="3.42578125" style="9" customWidth="1"/>
    <col min="14089" max="14090" width="10.7109375" style="9" customWidth="1"/>
    <col min="14091" max="14091" width="13.28515625" style="9" customWidth="1"/>
    <col min="14092" max="14336" width="9.140625" style="9"/>
    <col min="14337" max="14338" width="1.85546875" style="9" customWidth="1"/>
    <col min="14339" max="14339" width="1.5703125" style="9" customWidth="1"/>
    <col min="14340" max="14340" width="2.28515625" style="9" customWidth="1"/>
    <col min="14341" max="14341" width="2" style="9" customWidth="1"/>
    <col min="14342" max="14342" width="2.42578125" style="9" customWidth="1"/>
    <col min="14343" max="14343" width="35.85546875" style="9" customWidth="1"/>
    <col min="14344" max="14344" width="3.42578125" style="9" customWidth="1"/>
    <col min="14345" max="14346" width="10.7109375" style="9" customWidth="1"/>
    <col min="14347" max="14347" width="13.28515625" style="9" customWidth="1"/>
    <col min="14348" max="14592" width="9.140625" style="9"/>
    <col min="14593" max="14594" width="1.85546875" style="9" customWidth="1"/>
    <col min="14595" max="14595" width="1.5703125" style="9" customWidth="1"/>
    <col min="14596" max="14596" width="2.28515625" style="9" customWidth="1"/>
    <col min="14597" max="14597" width="2" style="9" customWidth="1"/>
    <col min="14598" max="14598" width="2.42578125" style="9" customWidth="1"/>
    <col min="14599" max="14599" width="35.85546875" style="9" customWidth="1"/>
    <col min="14600" max="14600" width="3.42578125" style="9" customWidth="1"/>
    <col min="14601" max="14602" width="10.7109375" style="9" customWidth="1"/>
    <col min="14603" max="14603" width="13.28515625" style="9" customWidth="1"/>
    <col min="14604" max="14848" width="9.140625" style="9"/>
    <col min="14849" max="14850" width="1.85546875" style="9" customWidth="1"/>
    <col min="14851" max="14851" width="1.5703125" style="9" customWidth="1"/>
    <col min="14852" max="14852" width="2.28515625" style="9" customWidth="1"/>
    <col min="14853" max="14853" width="2" style="9" customWidth="1"/>
    <col min="14854" max="14854" width="2.42578125" style="9" customWidth="1"/>
    <col min="14855" max="14855" width="35.85546875" style="9" customWidth="1"/>
    <col min="14856" max="14856" width="3.42578125" style="9" customWidth="1"/>
    <col min="14857" max="14858" width="10.7109375" style="9" customWidth="1"/>
    <col min="14859" max="14859" width="13.28515625" style="9" customWidth="1"/>
    <col min="14860" max="15104" width="9.140625" style="9"/>
    <col min="15105" max="15106" width="1.85546875" style="9" customWidth="1"/>
    <col min="15107" max="15107" width="1.5703125" style="9" customWidth="1"/>
    <col min="15108" max="15108" width="2.28515625" style="9" customWidth="1"/>
    <col min="15109" max="15109" width="2" style="9" customWidth="1"/>
    <col min="15110" max="15110" width="2.42578125" style="9" customWidth="1"/>
    <col min="15111" max="15111" width="35.85546875" style="9" customWidth="1"/>
    <col min="15112" max="15112" width="3.42578125" style="9" customWidth="1"/>
    <col min="15113" max="15114" width="10.7109375" style="9" customWidth="1"/>
    <col min="15115" max="15115" width="13.28515625" style="9" customWidth="1"/>
    <col min="15116" max="15360" width="9.140625" style="9"/>
    <col min="15361" max="15362" width="1.85546875" style="9" customWidth="1"/>
    <col min="15363" max="15363" width="1.5703125" style="9" customWidth="1"/>
    <col min="15364" max="15364" width="2.28515625" style="9" customWidth="1"/>
    <col min="15365" max="15365" width="2" style="9" customWidth="1"/>
    <col min="15366" max="15366" width="2.42578125" style="9" customWidth="1"/>
    <col min="15367" max="15367" width="35.85546875" style="9" customWidth="1"/>
    <col min="15368" max="15368" width="3.42578125" style="9" customWidth="1"/>
    <col min="15369" max="15370" width="10.7109375" style="9" customWidth="1"/>
    <col min="15371" max="15371" width="13.28515625" style="9" customWidth="1"/>
    <col min="15372" max="15616" width="9.140625" style="9"/>
    <col min="15617" max="15618" width="1.85546875" style="9" customWidth="1"/>
    <col min="15619" max="15619" width="1.5703125" style="9" customWidth="1"/>
    <col min="15620" max="15620" width="2.28515625" style="9" customWidth="1"/>
    <col min="15621" max="15621" width="2" style="9" customWidth="1"/>
    <col min="15622" max="15622" width="2.42578125" style="9" customWidth="1"/>
    <col min="15623" max="15623" width="35.85546875" style="9" customWidth="1"/>
    <col min="15624" max="15624" width="3.42578125" style="9" customWidth="1"/>
    <col min="15625" max="15626" width="10.7109375" style="9" customWidth="1"/>
    <col min="15627" max="15627" width="13.28515625" style="9" customWidth="1"/>
    <col min="15628" max="15872" width="9.140625" style="9"/>
    <col min="15873" max="15874" width="1.85546875" style="9" customWidth="1"/>
    <col min="15875" max="15875" width="1.5703125" style="9" customWidth="1"/>
    <col min="15876" max="15876" width="2.28515625" style="9" customWidth="1"/>
    <col min="15877" max="15877" width="2" style="9" customWidth="1"/>
    <col min="15878" max="15878" width="2.42578125" style="9" customWidth="1"/>
    <col min="15879" max="15879" width="35.85546875" style="9" customWidth="1"/>
    <col min="15880" max="15880" width="3.42578125" style="9" customWidth="1"/>
    <col min="15881" max="15882" width="10.7109375" style="9" customWidth="1"/>
    <col min="15883" max="15883" width="13.28515625" style="9" customWidth="1"/>
    <col min="15884" max="16128" width="9.140625" style="9"/>
    <col min="16129" max="16130" width="1.85546875" style="9" customWidth="1"/>
    <col min="16131" max="16131" width="1.5703125" style="9" customWidth="1"/>
    <col min="16132" max="16132" width="2.28515625" style="9" customWidth="1"/>
    <col min="16133" max="16133" width="2" style="9" customWidth="1"/>
    <col min="16134" max="16134" width="2.42578125" style="9" customWidth="1"/>
    <col min="16135" max="16135" width="35.85546875" style="9" customWidth="1"/>
    <col min="16136" max="16136" width="3.42578125" style="9" customWidth="1"/>
    <col min="16137" max="16138" width="10.7109375" style="9" customWidth="1"/>
    <col min="16139" max="16139" width="13.28515625" style="9" customWidth="1"/>
    <col min="16140" max="16384" width="9.140625" style="9"/>
  </cols>
  <sheetData>
    <row r="1" spans="1:11">
      <c r="A1" s="299"/>
      <c r="B1" s="299"/>
      <c r="C1" s="299"/>
      <c r="D1" s="299"/>
      <c r="E1" s="299"/>
      <c r="F1" s="299"/>
      <c r="G1" s="299"/>
      <c r="H1" s="300" t="s">
        <v>357</v>
      </c>
      <c r="I1" s="199"/>
      <c r="J1" s="209"/>
      <c r="K1" s="299"/>
    </row>
    <row r="2" spans="1:11">
      <c r="A2" s="299"/>
      <c r="B2" s="299"/>
      <c r="C2" s="299"/>
      <c r="D2" s="299"/>
      <c r="E2" s="299"/>
      <c r="F2" s="299"/>
      <c r="G2" s="299"/>
      <c r="H2" s="300" t="s">
        <v>358</v>
      </c>
      <c r="I2" s="199"/>
      <c r="J2" s="209"/>
      <c r="K2" s="299"/>
    </row>
    <row r="3" spans="1:11" ht="15" customHeight="1">
      <c r="A3" s="299"/>
      <c r="B3" s="299"/>
      <c r="C3" s="299"/>
      <c r="D3" s="299"/>
      <c r="E3" s="299"/>
      <c r="F3" s="299"/>
      <c r="G3" s="299"/>
      <c r="H3" s="300" t="s">
        <v>359</v>
      </c>
      <c r="I3" s="199"/>
      <c r="J3" s="301"/>
      <c r="K3" s="299"/>
    </row>
    <row r="4" spans="1:11" ht="6" customHeight="1">
      <c r="A4" s="299"/>
      <c r="B4" s="299"/>
      <c r="C4" s="299"/>
      <c r="D4" s="299"/>
      <c r="E4" s="299"/>
      <c r="F4" s="299"/>
      <c r="G4" s="299"/>
      <c r="I4" s="209"/>
      <c r="J4" s="301"/>
      <c r="K4" s="299"/>
    </row>
    <row r="5" spans="1:11">
      <c r="A5" s="427" t="s">
        <v>360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</row>
    <row r="6" spans="1:11" ht="30" customHeight="1">
      <c r="A6" s="409" t="s">
        <v>5</v>
      </c>
      <c r="B6" s="409"/>
      <c r="C6" s="409"/>
      <c r="D6" s="409"/>
      <c r="E6" s="409"/>
      <c r="F6" s="409"/>
      <c r="G6" s="409"/>
      <c r="H6" s="409"/>
      <c r="I6" s="409"/>
      <c r="J6" s="409"/>
      <c r="K6" s="409"/>
    </row>
    <row r="7" spans="1:11">
      <c r="A7" s="409" t="s">
        <v>6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</row>
    <row r="8" spans="1:11" ht="6.95" customHeight="1">
      <c r="A8" s="303"/>
      <c r="B8" s="303"/>
      <c r="C8" s="303"/>
      <c r="D8" s="303"/>
      <c r="E8" s="303"/>
      <c r="F8" s="210"/>
      <c r="G8" s="420"/>
      <c r="H8" s="420"/>
      <c r="I8" s="409"/>
      <c r="J8" s="409"/>
      <c r="K8" s="409"/>
    </row>
    <row r="9" spans="1:11" ht="15" customHeight="1">
      <c r="A9" s="428" t="s">
        <v>361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</row>
    <row r="10" spans="1:11" ht="6.95" customHeight="1">
      <c r="A10" s="304"/>
      <c r="B10" s="305"/>
      <c r="C10" s="305"/>
      <c r="D10" s="305"/>
      <c r="E10" s="305"/>
      <c r="F10" s="305"/>
      <c r="G10" s="305"/>
      <c r="H10" s="305"/>
      <c r="I10" s="305"/>
      <c r="J10" s="305"/>
      <c r="K10" s="305"/>
    </row>
    <row r="11" spans="1:11">
      <c r="A11" s="426" t="s">
        <v>362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09"/>
    </row>
    <row r="12" spans="1:11">
      <c r="A12" s="409" t="s">
        <v>10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</row>
    <row r="13" spans="1:11">
      <c r="A13" s="409" t="s">
        <v>11</v>
      </c>
      <c r="B13" s="409"/>
      <c r="C13" s="409"/>
      <c r="D13" s="409"/>
      <c r="E13" s="409"/>
      <c r="F13" s="409"/>
      <c r="G13" s="409"/>
      <c r="H13" s="409"/>
      <c r="I13" s="409"/>
      <c r="J13" s="409"/>
      <c r="K13" s="409"/>
    </row>
    <row r="14" spans="1:11" ht="11.1" customHeight="1">
      <c r="A14" s="304"/>
      <c r="B14" s="305"/>
      <c r="C14" s="305"/>
      <c r="D14" s="305"/>
      <c r="E14" s="305"/>
      <c r="F14" s="305"/>
      <c r="G14" s="210"/>
      <c r="H14" s="210"/>
      <c r="I14" s="210"/>
      <c r="J14" s="210"/>
      <c r="K14" s="210"/>
    </row>
    <row r="15" spans="1:11">
      <c r="A15" s="426" t="s">
        <v>12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</row>
    <row r="16" spans="1:11" ht="15" customHeight="1">
      <c r="A16" s="409" t="s">
        <v>363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09"/>
    </row>
    <row r="17" spans="1:11">
      <c r="A17" s="306"/>
      <c r="B17" s="210"/>
      <c r="C17" s="210"/>
      <c r="D17" s="210"/>
      <c r="E17" s="210"/>
      <c r="F17" s="210"/>
      <c r="G17" s="210" t="s">
        <v>364</v>
      </c>
      <c r="H17" s="210"/>
      <c r="I17" s="299"/>
      <c r="J17" s="299"/>
      <c r="K17" s="307"/>
    </row>
    <row r="18" spans="1:11" ht="9" customHeight="1">
      <c r="A18" s="409"/>
      <c r="B18" s="409"/>
      <c r="C18" s="409"/>
      <c r="D18" s="409"/>
      <c r="E18" s="409"/>
      <c r="F18" s="409"/>
      <c r="G18" s="409"/>
      <c r="H18" s="409"/>
      <c r="I18" s="409"/>
      <c r="J18" s="409"/>
      <c r="K18" s="409"/>
    </row>
    <row r="19" spans="1:11">
      <c r="A19" s="306"/>
      <c r="B19" s="210"/>
      <c r="C19" s="210"/>
      <c r="D19" s="210"/>
      <c r="E19" s="210"/>
      <c r="F19" s="210"/>
      <c r="G19" s="210"/>
      <c r="H19" s="210"/>
      <c r="I19" s="308"/>
      <c r="J19" s="309"/>
      <c r="K19" s="310" t="s">
        <v>17</v>
      </c>
    </row>
    <row r="20" spans="1:11">
      <c r="A20" s="306"/>
      <c r="B20" s="210"/>
      <c r="C20" s="210"/>
      <c r="D20" s="210"/>
      <c r="E20" s="210"/>
      <c r="F20" s="210"/>
      <c r="G20" s="210"/>
      <c r="H20" s="210"/>
      <c r="I20" s="311"/>
      <c r="J20" s="311" t="s">
        <v>365</v>
      </c>
      <c r="K20" s="312"/>
    </row>
    <row r="21" spans="1:11">
      <c r="A21" s="306"/>
      <c r="B21" s="210"/>
      <c r="C21" s="210"/>
      <c r="D21" s="210"/>
      <c r="E21" s="210"/>
      <c r="F21" s="210"/>
      <c r="G21" s="210"/>
      <c r="H21" s="210"/>
      <c r="I21" s="311"/>
      <c r="J21" s="311" t="s">
        <v>19</v>
      </c>
      <c r="K21" s="312"/>
    </row>
    <row r="22" spans="1:11">
      <c r="A22" s="306"/>
      <c r="B22" s="210"/>
      <c r="C22" s="210"/>
      <c r="D22" s="210"/>
      <c r="E22" s="210"/>
      <c r="F22" s="210"/>
      <c r="G22" s="210"/>
      <c r="H22" s="210"/>
      <c r="I22" s="313"/>
      <c r="J22" s="311" t="s">
        <v>21</v>
      </c>
      <c r="K22" s="312" t="s">
        <v>22</v>
      </c>
    </row>
    <row r="23" spans="1:11" ht="8.1" customHeight="1">
      <c r="A23" s="303"/>
      <c r="B23" s="303"/>
      <c r="C23" s="303"/>
      <c r="D23" s="303"/>
      <c r="E23" s="303"/>
      <c r="F23" s="303"/>
      <c r="G23" s="210"/>
      <c r="H23" s="210"/>
      <c r="I23" s="314"/>
      <c r="J23" s="314"/>
      <c r="K23" s="315"/>
    </row>
    <row r="24" spans="1:11">
      <c r="A24" s="303"/>
      <c r="B24" s="303"/>
      <c r="C24" s="303"/>
      <c r="D24" s="303"/>
      <c r="E24" s="303"/>
      <c r="F24" s="303"/>
      <c r="G24" s="316"/>
      <c r="H24" s="210"/>
      <c r="I24" s="314"/>
      <c r="J24" s="314"/>
      <c r="K24" s="313" t="s">
        <v>366</v>
      </c>
    </row>
    <row r="25" spans="1:11" ht="15" customHeight="1">
      <c r="A25" s="417" t="s">
        <v>34</v>
      </c>
      <c r="B25" s="421"/>
      <c r="C25" s="421"/>
      <c r="D25" s="421"/>
      <c r="E25" s="421"/>
      <c r="F25" s="421"/>
      <c r="G25" s="417" t="s">
        <v>35</v>
      </c>
      <c r="H25" s="417" t="s">
        <v>367</v>
      </c>
      <c r="I25" s="422" t="s">
        <v>368</v>
      </c>
      <c r="J25" s="423"/>
      <c r="K25" s="423"/>
    </row>
    <row r="26" spans="1:11">
      <c r="A26" s="421"/>
      <c r="B26" s="421"/>
      <c r="C26" s="421"/>
      <c r="D26" s="421"/>
      <c r="E26" s="421"/>
      <c r="F26" s="421"/>
      <c r="G26" s="417"/>
      <c r="H26" s="417"/>
      <c r="I26" s="424" t="s">
        <v>321</v>
      </c>
      <c r="J26" s="424"/>
      <c r="K26" s="425"/>
    </row>
    <row r="27" spans="1:11" ht="24.95" customHeight="1">
      <c r="A27" s="421"/>
      <c r="B27" s="421"/>
      <c r="C27" s="421"/>
      <c r="D27" s="421"/>
      <c r="E27" s="421"/>
      <c r="F27" s="421"/>
      <c r="G27" s="417"/>
      <c r="H27" s="417"/>
      <c r="I27" s="417" t="s">
        <v>369</v>
      </c>
      <c r="J27" s="417" t="s">
        <v>370</v>
      </c>
      <c r="K27" s="418"/>
    </row>
    <row r="28" spans="1:11" ht="36" customHeight="1">
      <c r="A28" s="421"/>
      <c r="B28" s="421"/>
      <c r="C28" s="421"/>
      <c r="D28" s="421"/>
      <c r="E28" s="421"/>
      <c r="F28" s="421"/>
      <c r="G28" s="417"/>
      <c r="H28" s="417"/>
      <c r="I28" s="417"/>
      <c r="J28" s="317" t="s">
        <v>371</v>
      </c>
      <c r="K28" s="317" t="s">
        <v>372</v>
      </c>
    </row>
    <row r="29" spans="1:11">
      <c r="A29" s="419">
        <v>1</v>
      </c>
      <c r="B29" s="419"/>
      <c r="C29" s="419"/>
      <c r="D29" s="419"/>
      <c r="E29" s="419"/>
      <c r="F29" s="419"/>
      <c r="G29" s="318">
        <v>2</v>
      </c>
      <c r="H29" s="318">
        <v>3</v>
      </c>
      <c r="I29" s="318">
        <v>4</v>
      </c>
      <c r="J29" s="318">
        <v>5</v>
      </c>
      <c r="K29" s="318">
        <v>6</v>
      </c>
    </row>
    <row r="30" spans="1:11">
      <c r="A30" s="319">
        <v>2</v>
      </c>
      <c r="B30" s="319"/>
      <c r="C30" s="320"/>
      <c r="D30" s="320"/>
      <c r="E30" s="320"/>
      <c r="F30" s="320"/>
      <c r="G30" s="321" t="s">
        <v>373</v>
      </c>
      <c r="H30" s="322">
        <v>1</v>
      </c>
      <c r="I30" s="323">
        <f>I31+I37+I39+I42+I47+I59+I66+I75+I81</f>
        <v>2535.16</v>
      </c>
      <c r="J30" s="323">
        <f>J31+J37+J39+J42+J47+J59+J66+J75+J81</f>
        <v>10441.1</v>
      </c>
      <c r="K30" s="323">
        <f>K31+K37+K39+K42+K47+K59+K66+K75+K81</f>
        <v>0</v>
      </c>
    </row>
    <row r="31" spans="1:11" hidden="1" collapsed="1">
      <c r="A31" s="319">
        <v>2</v>
      </c>
      <c r="B31" s="319">
        <v>1</v>
      </c>
      <c r="C31" s="319"/>
      <c r="D31" s="319"/>
      <c r="E31" s="319"/>
      <c r="F31" s="319"/>
      <c r="G31" s="324" t="s">
        <v>45</v>
      </c>
      <c r="H31" s="322">
        <v>2</v>
      </c>
      <c r="I31" s="323">
        <f>I32+I36</f>
        <v>0</v>
      </c>
      <c r="J31" s="323">
        <f>J32+J36</f>
        <v>0</v>
      </c>
      <c r="K31" s="323">
        <f>K32+K36</f>
        <v>0</v>
      </c>
    </row>
    <row r="32" spans="1:11" hidden="1" collapsed="1">
      <c r="A32" s="320">
        <v>2</v>
      </c>
      <c r="B32" s="320">
        <v>1</v>
      </c>
      <c r="C32" s="320">
        <v>1</v>
      </c>
      <c r="D32" s="320"/>
      <c r="E32" s="320"/>
      <c r="F32" s="320"/>
      <c r="G32" s="325" t="s">
        <v>374</v>
      </c>
      <c r="H32" s="318">
        <v>3</v>
      </c>
      <c r="I32" s="326">
        <f>I33+I35</f>
        <v>0</v>
      </c>
      <c r="J32" s="326">
        <f>J33+J35</f>
        <v>0</v>
      </c>
      <c r="K32" s="326">
        <f>K33+K35</f>
        <v>0</v>
      </c>
    </row>
    <row r="33" spans="1:11" hidden="1" collapsed="1">
      <c r="A33" s="320">
        <v>2</v>
      </c>
      <c r="B33" s="320">
        <v>1</v>
      </c>
      <c r="C33" s="320">
        <v>1</v>
      </c>
      <c r="D33" s="320">
        <v>1</v>
      </c>
      <c r="E33" s="320">
        <v>1</v>
      </c>
      <c r="F33" s="320">
        <v>1</v>
      </c>
      <c r="G33" s="325" t="s">
        <v>375</v>
      </c>
      <c r="H33" s="318">
        <v>4</v>
      </c>
      <c r="I33" s="326"/>
      <c r="J33" s="326"/>
      <c r="K33" s="326"/>
    </row>
    <row r="34" spans="1:11" hidden="1" collapsed="1">
      <c r="A34" s="320"/>
      <c r="B34" s="320"/>
      <c r="C34" s="320"/>
      <c r="D34" s="320"/>
      <c r="E34" s="320"/>
      <c r="F34" s="320"/>
      <c r="G34" s="325" t="s">
        <v>376</v>
      </c>
      <c r="H34" s="318">
        <v>5</v>
      </c>
      <c r="I34" s="326"/>
      <c r="J34" s="326"/>
      <c r="K34" s="326"/>
    </row>
    <row r="35" spans="1:11" hidden="1" collapsed="1">
      <c r="A35" s="320">
        <v>2</v>
      </c>
      <c r="B35" s="320">
        <v>1</v>
      </c>
      <c r="C35" s="320">
        <v>1</v>
      </c>
      <c r="D35" s="320">
        <v>1</v>
      </c>
      <c r="E35" s="320">
        <v>2</v>
      </c>
      <c r="F35" s="320">
        <v>1</v>
      </c>
      <c r="G35" s="325" t="s">
        <v>48</v>
      </c>
      <c r="H35" s="318">
        <v>6</v>
      </c>
      <c r="I35" s="326"/>
      <c r="J35" s="326"/>
      <c r="K35" s="326"/>
    </row>
    <row r="36" spans="1:11" hidden="1" collapsed="1">
      <c r="A36" s="320">
        <v>2</v>
      </c>
      <c r="B36" s="320">
        <v>1</v>
      </c>
      <c r="C36" s="320">
        <v>2</v>
      </c>
      <c r="D36" s="320"/>
      <c r="E36" s="320"/>
      <c r="F36" s="320"/>
      <c r="G36" s="325" t="s">
        <v>49</v>
      </c>
      <c r="H36" s="318">
        <v>7</v>
      </c>
      <c r="I36" s="326"/>
      <c r="J36" s="326"/>
      <c r="K36" s="326"/>
    </row>
    <row r="37" spans="1:11">
      <c r="A37" s="319">
        <v>2</v>
      </c>
      <c r="B37" s="319">
        <v>2</v>
      </c>
      <c r="C37" s="319"/>
      <c r="D37" s="319"/>
      <c r="E37" s="319"/>
      <c r="F37" s="319"/>
      <c r="G37" s="324" t="s">
        <v>377</v>
      </c>
      <c r="H37" s="322">
        <v>8</v>
      </c>
      <c r="I37" s="327">
        <f>I38</f>
        <v>2535.16</v>
      </c>
      <c r="J37" s="327">
        <f>J38</f>
        <v>6298.88</v>
      </c>
      <c r="K37" s="327">
        <f>K38</f>
        <v>0</v>
      </c>
    </row>
    <row r="38" spans="1:11">
      <c r="A38" s="320">
        <v>2</v>
      </c>
      <c r="B38" s="320">
        <v>2</v>
      </c>
      <c r="C38" s="320">
        <v>1</v>
      </c>
      <c r="D38" s="320"/>
      <c r="E38" s="320"/>
      <c r="F38" s="320"/>
      <c r="G38" s="325" t="s">
        <v>377</v>
      </c>
      <c r="H38" s="318">
        <v>9</v>
      </c>
      <c r="I38" s="326">
        <v>2535.16</v>
      </c>
      <c r="J38" s="326">
        <v>6298.88</v>
      </c>
      <c r="K38" s="326"/>
    </row>
    <row r="39" spans="1:11" hidden="1" collapsed="1">
      <c r="A39" s="319">
        <v>2</v>
      </c>
      <c r="B39" s="319">
        <v>3</v>
      </c>
      <c r="C39" s="319"/>
      <c r="D39" s="319"/>
      <c r="E39" s="319"/>
      <c r="F39" s="319"/>
      <c r="G39" s="324" t="s">
        <v>67</v>
      </c>
      <c r="H39" s="322">
        <v>10</v>
      </c>
      <c r="I39" s="323">
        <f>I40+I41</f>
        <v>0</v>
      </c>
      <c r="J39" s="323">
        <f>J40+J41</f>
        <v>0</v>
      </c>
      <c r="K39" s="323">
        <f>K40+K41</f>
        <v>0</v>
      </c>
    </row>
    <row r="40" spans="1:11" hidden="1" collapsed="1">
      <c r="A40" s="320">
        <v>2</v>
      </c>
      <c r="B40" s="320">
        <v>3</v>
      </c>
      <c r="C40" s="320">
        <v>1</v>
      </c>
      <c r="D40" s="320"/>
      <c r="E40" s="320"/>
      <c r="F40" s="320"/>
      <c r="G40" s="325" t="s">
        <v>68</v>
      </c>
      <c r="H40" s="318">
        <v>11</v>
      </c>
      <c r="I40" s="326"/>
      <c r="J40" s="326"/>
      <c r="K40" s="326"/>
    </row>
    <row r="41" spans="1:11" hidden="1" collapsed="1">
      <c r="A41" s="320">
        <v>2</v>
      </c>
      <c r="B41" s="320">
        <v>3</v>
      </c>
      <c r="C41" s="320">
        <v>2</v>
      </c>
      <c r="D41" s="320"/>
      <c r="E41" s="320"/>
      <c r="F41" s="320"/>
      <c r="G41" s="325" t="s">
        <v>79</v>
      </c>
      <c r="H41" s="318">
        <v>12</v>
      </c>
      <c r="I41" s="326"/>
      <c r="J41" s="326"/>
      <c r="K41" s="326"/>
    </row>
    <row r="42" spans="1:11" hidden="1" collapsed="1">
      <c r="A42" s="319">
        <v>2</v>
      </c>
      <c r="B42" s="319">
        <v>4</v>
      </c>
      <c r="C42" s="319"/>
      <c r="D42" s="319"/>
      <c r="E42" s="319"/>
      <c r="F42" s="319"/>
      <c r="G42" s="324" t="s">
        <v>80</v>
      </c>
      <c r="H42" s="322">
        <v>13</v>
      </c>
      <c r="I42" s="323">
        <f>I43</f>
        <v>0</v>
      </c>
      <c r="J42" s="323">
        <f>J43</f>
        <v>0</v>
      </c>
      <c r="K42" s="323">
        <f>K43</f>
        <v>0</v>
      </c>
    </row>
    <row r="43" spans="1:11" hidden="1" collapsed="1">
      <c r="A43" s="320">
        <v>2</v>
      </c>
      <c r="B43" s="320">
        <v>4</v>
      </c>
      <c r="C43" s="320">
        <v>1</v>
      </c>
      <c r="D43" s="320"/>
      <c r="E43" s="320"/>
      <c r="F43" s="320"/>
      <c r="G43" s="325" t="s">
        <v>378</v>
      </c>
      <c r="H43" s="318">
        <v>14</v>
      </c>
      <c r="I43" s="326">
        <f>I44+I45+I46</f>
        <v>0</v>
      </c>
      <c r="J43" s="326">
        <f>J44+J45+J46</f>
        <v>0</v>
      </c>
      <c r="K43" s="326">
        <f>K44+K45+K46</f>
        <v>0</v>
      </c>
    </row>
    <row r="44" spans="1:11" hidden="1" collapsed="1">
      <c r="A44" s="320">
        <v>2</v>
      </c>
      <c r="B44" s="320">
        <v>4</v>
      </c>
      <c r="C44" s="320">
        <v>1</v>
      </c>
      <c r="D44" s="320">
        <v>1</v>
      </c>
      <c r="E44" s="320">
        <v>1</v>
      </c>
      <c r="F44" s="320">
        <v>1</v>
      </c>
      <c r="G44" s="325" t="s">
        <v>82</v>
      </c>
      <c r="H44" s="318">
        <v>15</v>
      </c>
      <c r="I44" s="326"/>
      <c r="J44" s="326"/>
      <c r="K44" s="326"/>
    </row>
    <row r="45" spans="1:11" hidden="1" collapsed="1">
      <c r="A45" s="320">
        <v>2</v>
      </c>
      <c r="B45" s="320">
        <v>4</v>
      </c>
      <c r="C45" s="320">
        <v>1</v>
      </c>
      <c r="D45" s="320">
        <v>1</v>
      </c>
      <c r="E45" s="320">
        <v>1</v>
      </c>
      <c r="F45" s="320">
        <v>2</v>
      </c>
      <c r="G45" s="325" t="s">
        <v>83</v>
      </c>
      <c r="H45" s="318">
        <v>16</v>
      </c>
      <c r="I45" s="326"/>
      <c r="J45" s="326"/>
      <c r="K45" s="326"/>
    </row>
    <row r="46" spans="1:11" hidden="1" collapsed="1">
      <c r="A46" s="320">
        <v>2</v>
      </c>
      <c r="B46" s="320">
        <v>4</v>
      </c>
      <c r="C46" s="320">
        <v>1</v>
      </c>
      <c r="D46" s="320">
        <v>1</v>
      </c>
      <c r="E46" s="320">
        <v>1</v>
      </c>
      <c r="F46" s="320">
        <v>3</v>
      </c>
      <c r="G46" s="325" t="s">
        <v>84</v>
      </c>
      <c r="H46" s="318">
        <v>17</v>
      </c>
      <c r="I46" s="326"/>
      <c r="J46" s="326"/>
      <c r="K46" s="326"/>
    </row>
    <row r="47" spans="1:11" hidden="1" collapsed="1">
      <c r="A47" s="319">
        <v>2</v>
      </c>
      <c r="B47" s="319">
        <v>5</v>
      </c>
      <c r="C47" s="319"/>
      <c r="D47" s="319"/>
      <c r="E47" s="319"/>
      <c r="F47" s="319"/>
      <c r="G47" s="324" t="s">
        <v>85</v>
      </c>
      <c r="H47" s="322">
        <v>18</v>
      </c>
      <c r="I47" s="323">
        <f>I48+I51+I54</f>
        <v>0</v>
      </c>
      <c r="J47" s="323">
        <f>J48+J51+J54</f>
        <v>0</v>
      </c>
      <c r="K47" s="323">
        <f>K48+K51+K54</f>
        <v>0</v>
      </c>
    </row>
    <row r="48" spans="1:11" hidden="1" collapsed="1">
      <c r="A48" s="320">
        <v>2</v>
      </c>
      <c r="B48" s="320">
        <v>5</v>
      </c>
      <c r="C48" s="320">
        <v>1</v>
      </c>
      <c r="D48" s="320"/>
      <c r="E48" s="320"/>
      <c r="F48" s="320"/>
      <c r="G48" s="325" t="s">
        <v>86</v>
      </c>
      <c r="H48" s="318">
        <v>19</v>
      </c>
      <c r="I48" s="326">
        <f>I49+I50</f>
        <v>0</v>
      </c>
      <c r="J48" s="326">
        <f>J49+J50</f>
        <v>0</v>
      </c>
      <c r="K48" s="326">
        <f>K49+K50</f>
        <v>0</v>
      </c>
    </row>
    <row r="49" spans="1:12" ht="24" hidden="1" customHeight="1" collapsed="1">
      <c r="A49" s="320">
        <v>2</v>
      </c>
      <c r="B49" s="320">
        <v>5</v>
      </c>
      <c r="C49" s="320">
        <v>1</v>
      </c>
      <c r="D49" s="320">
        <v>1</v>
      </c>
      <c r="E49" s="320">
        <v>1</v>
      </c>
      <c r="F49" s="320">
        <v>1</v>
      </c>
      <c r="G49" s="325" t="s">
        <v>87</v>
      </c>
      <c r="H49" s="318">
        <v>20</v>
      </c>
      <c r="I49" s="326"/>
      <c r="J49" s="326"/>
      <c r="K49" s="326"/>
      <c r="L49" s="9"/>
    </row>
    <row r="50" spans="1:12" hidden="1" collapsed="1">
      <c r="A50" s="320">
        <v>2</v>
      </c>
      <c r="B50" s="320">
        <v>5</v>
      </c>
      <c r="C50" s="320">
        <v>1</v>
      </c>
      <c r="D50" s="320">
        <v>1</v>
      </c>
      <c r="E50" s="320">
        <v>1</v>
      </c>
      <c r="F50" s="320">
        <v>2</v>
      </c>
      <c r="G50" s="325" t="s">
        <v>88</v>
      </c>
      <c r="H50" s="318">
        <v>21</v>
      </c>
      <c r="I50" s="326"/>
      <c r="J50" s="326"/>
      <c r="K50" s="326"/>
    </row>
    <row r="51" spans="1:12" hidden="1" collapsed="1">
      <c r="A51" s="320">
        <v>2</v>
      </c>
      <c r="B51" s="320">
        <v>5</v>
      </c>
      <c r="C51" s="320">
        <v>2</v>
      </c>
      <c r="D51" s="320"/>
      <c r="E51" s="320"/>
      <c r="F51" s="320"/>
      <c r="G51" s="325" t="s">
        <v>89</v>
      </c>
      <c r="H51" s="318">
        <v>22</v>
      </c>
      <c r="I51" s="326">
        <f>I52+I53</f>
        <v>0</v>
      </c>
      <c r="J51" s="326">
        <f>J52+J53</f>
        <v>0</v>
      </c>
      <c r="K51" s="326">
        <f>K52+K53</f>
        <v>0</v>
      </c>
    </row>
    <row r="52" spans="1:12" ht="24" hidden="1" customHeight="1" collapsed="1">
      <c r="A52" s="320">
        <v>2</v>
      </c>
      <c r="B52" s="320">
        <v>5</v>
      </c>
      <c r="C52" s="320">
        <v>2</v>
      </c>
      <c r="D52" s="320">
        <v>1</v>
      </c>
      <c r="E52" s="320">
        <v>1</v>
      </c>
      <c r="F52" s="320">
        <v>1</v>
      </c>
      <c r="G52" s="325" t="s">
        <v>90</v>
      </c>
      <c r="H52" s="318">
        <v>23</v>
      </c>
      <c r="I52" s="326"/>
      <c r="J52" s="326"/>
      <c r="K52" s="326"/>
      <c r="L52" s="9"/>
    </row>
    <row r="53" spans="1:12" ht="24" hidden="1" customHeight="1" collapsed="1">
      <c r="A53" s="320">
        <v>2</v>
      </c>
      <c r="B53" s="320">
        <v>5</v>
      </c>
      <c r="C53" s="320">
        <v>2</v>
      </c>
      <c r="D53" s="320">
        <v>1</v>
      </c>
      <c r="E53" s="320">
        <v>1</v>
      </c>
      <c r="F53" s="320">
        <v>2</v>
      </c>
      <c r="G53" s="325" t="s">
        <v>379</v>
      </c>
      <c r="H53" s="318">
        <v>24</v>
      </c>
      <c r="I53" s="326"/>
      <c r="J53" s="326"/>
      <c r="K53" s="326"/>
      <c r="L53" s="9"/>
    </row>
    <row r="54" spans="1:12" hidden="1" collapsed="1">
      <c r="A54" s="320">
        <v>2</v>
      </c>
      <c r="B54" s="320">
        <v>5</v>
      </c>
      <c r="C54" s="320">
        <v>3</v>
      </c>
      <c r="D54" s="320"/>
      <c r="E54" s="320"/>
      <c r="F54" s="320"/>
      <c r="G54" s="325" t="s">
        <v>92</v>
      </c>
      <c r="H54" s="318">
        <v>25</v>
      </c>
      <c r="I54" s="326">
        <f>I55+I56+I57+I58</f>
        <v>0</v>
      </c>
      <c r="J54" s="326">
        <f>J55+J56+J57+J58</f>
        <v>0</v>
      </c>
      <c r="K54" s="326">
        <f>K55+K56+K57+K58</f>
        <v>0</v>
      </c>
    </row>
    <row r="55" spans="1:12" ht="24" hidden="1" customHeight="1" collapsed="1">
      <c r="A55" s="320">
        <v>2</v>
      </c>
      <c r="B55" s="320">
        <v>5</v>
      </c>
      <c r="C55" s="320">
        <v>3</v>
      </c>
      <c r="D55" s="320">
        <v>1</v>
      </c>
      <c r="E55" s="320">
        <v>1</v>
      </c>
      <c r="F55" s="320">
        <v>1</v>
      </c>
      <c r="G55" s="325" t="s">
        <v>93</v>
      </c>
      <c r="H55" s="318">
        <v>26</v>
      </c>
      <c r="I55" s="326"/>
      <c r="J55" s="326"/>
      <c r="K55" s="326"/>
      <c r="L55" s="9"/>
    </row>
    <row r="56" spans="1:12" hidden="1" collapsed="1">
      <c r="A56" s="320">
        <v>2</v>
      </c>
      <c r="B56" s="320">
        <v>5</v>
      </c>
      <c r="C56" s="320">
        <v>3</v>
      </c>
      <c r="D56" s="320">
        <v>1</v>
      </c>
      <c r="E56" s="320">
        <v>1</v>
      </c>
      <c r="F56" s="320">
        <v>2</v>
      </c>
      <c r="G56" s="325" t="s">
        <v>94</v>
      </c>
      <c r="H56" s="318">
        <v>27</v>
      </c>
      <c r="I56" s="326"/>
      <c r="J56" s="326"/>
      <c r="K56" s="326"/>
    </row>
    <row r="57" spans="1:12" ht="24" hidden="1" customHeight="1" collapsed="1">
      <c r="A57" s="320">
        <v>2</v>
      </c>
      <c r="B57" s="320">
        <v>5</v>
      </c>
      <c r="C57" s="320">
        <v>3</v>
      </c>
      <c r="D57" s="320">
        <v>2</v>
      </c>
      <c r="E57" s="320">
        <v>1</v>
      </c>
      <c r="F57" s="320">
        <v>1</v>
      </c>
      <c r="G57" s="328" t="s">
        <v>95</v>
      </c>
      <c r="H57" s="318">
        <v>28</v>
      </c>
      <c r="I57" s="326"/>
      <c r="J57" s="326"/>
      <c r="K57" s="326"/>
      <c r="L57" s="9"/>
    </row>
    <row r="58" spans="1:12" hidden="1" collapsed="1">
      <c r="A58" s="320">
        <v>2</v>
      </c>
      <c r="B58" s="320">
        <v>5</v>
      </c>
      <c r="C58" s="320">
        <v>3</v>
      </c>
      <c r="D58" s="320">
        <v>2</v>
      </c>
      <c r="E58" s="320">
        <v>1</v>
      </c>
      <c r="F58" s="320">
        <v>2</v>
      </c>
      <c r="G58" s="328" t="s">
        <v>96</v>
      </c>
      <c r="H58" s="318">
        <v>29</v>
      </c>
      <c r="I58" s="326"/>
      <c r="J58" s="326"/>
      <c r="K58" s="326"/>
    </row>
    <row r="59" spans="1:12" hidden="1" collapsed="1">
      <c r="A59" s="319">
        <v>2</v>
      </c>
      <c r="B59" s="319">
        <v>6</v>
      </c>
      <c r="C59" s="319"/>
      <c r="D59" s="319"/>
      <c r="E59" s="319"/>
      <c r="F59" s="319"/>
      <c r="G59" s="324" t="s">
        <v>97</v>
      </c>
      <c r="H59" s="322">
        <v>30</v>
      </c>
      <c r="I59" s="323">
        <f>I60+I61+I62+I63+I64+I65</f>
        <v>0</v>
      </c>
      <c r="J59" s="323">
        <f>J60+J61+J62+J63+J64+J65</f>
        <v>0</v>
      </c>
      <c r="K59" s="323">
        <f>K60+K61+K62+K63+K64+K65</f>
        <v>0</v>
      </c>
    </row>
    <row r="60" spans="1:12" hidden="1" collapsed="1">
      <c r="A60" s="320">
        <v>2</v>
      </c>
      <c r="B60" s="320">
        <v>6</v>
      </c>
      <c r="C60" s="320">
        <v>1</v>
      </c>
      <c r="D60" s="320"/>
      <c r="E60" s="320"/>
      <c r="F60" s="320"/>
      <c r="G60" s="325" t="s">
        <v>380</v>
      </c>
      <c r="H60" s="318">
        <v>31</v>
      </c>
      <c r="I60" s="326"/>
      <c r="J60" s="326"/>
      <c r="K60" s="326"/>
    </row>
    <row r="61" spans="1:12" hidden="1" collapsed="1">
      <c r="A61" s="320">
        <v>2</v>
      </c>
      <c r="B61" s="320">
        <v>6</v>
      </c>
      <c r="C61" s="320">
        <v>2</v>
      </c>
      <c r="D61" s="320"/>
      <c r="E61" s="320"/>
      <c r="F61" s="320"/>
      <c r="G61" s="325" t="s">
        <v>381</v>
      </c>
      <c r="H61" s="318">
        <v>32</v>
      </c>
      <c r="I61" s="326"/>
      <c r="J61" s="326"/>
      <c r="K61" s="326"/>
    </row>
    <row r="62" spans="1:12" hidden="1" collapsed="1">
      <c r="A62" s="320">
        <v>2</v>
      </c>
      <c r="B62" s="320">
        <v>6</v>
      </c>
      <c r="C62" s="320">
        <v>3</v>
      </c>
      <c r="D62" s="320"/>
      <c r="E62" s="320"/>
      <c r="F62" s="320"/>
      <c r="G62" s="325" t="s">
        <v>382</v>
      </c>
      <c r="H62" s="318">
        <v>33</v>
      </c>
      <c r="I62" s="326"/>
      <c r="J62" s="326"/>
      <c r="K62" s="326"/>
    </row>
    <row r="63" spans="1:12" ht="24" hidden="1" customHeight="1" collapsed="1">
      <c r="A63" s="320">
        <v>2</v>
      </c>
      <c r="B63" s="320">
        <v>6</v>
      </c>
      <c r="C63" s="320">
        <v>4</v>
      </c>
      <c r="D63" s="320"/>
      <c r="E63" s="320"/>
      <c r="F63" s="320"/>
      <c r="G63" s="325" t="s">
        <v>103</v>
      </c>
      <c r="H63" s="318">
        <v>34</v>
      </c>
      <c r="I63" s="326"/>
      <c r="J63" s="326"/>
      <c r="K63" s="326"/>
      <c r="L63" s="9"/>
    </row>
    <row r="64" spans="1:12" ht="24" hidden="1" customHeight="1" collapsed="1">
      <c r="A64" s="320">
        <v>2</v>
      </c>
      <c r="B64" s="320">
        <v>6</v>
      </c>
      <c r="C64" s="320">
        <v>5</v>
      </c>
      <c r="D64" s="320"/>
      <c r="E64" s="320"/>
      <c r="F64" s="320"/>
      <c r="G64" s="325" t="s">
        <v>105</v>
      </c>
      <c r="H64" s="318">
        <v>35</v>
      </c>
      <c r="I64" s="326"/>
      <c r="J64" s="326"/>
      <c r="K64" s="326"/>
      <c r="L64" s="9"/>
    </row>
    <row r="65" spans="1:12" hidden="1" collapsed="1">
      <c r="A65" s="320">
        <v>2</v>
      </c>
      <c r="B65" s="320">
        <v>6</v>
      </c>
      <c r="C65" s="320">
        <v>6</v>
      </c>
      <c r="D65" s="320"/>
      <c r="E65" s="320"/>
      <c r="F65" s="320"/>
      <c r="G65" s="325" t="s">
        <v>106</v>
      </c>
      <c r="H65" s="318">
        <v>36</v>
      </c>
      <c r="I65" s="326"/>
      <c r="J65" s="326"/>
      <c r="K65" s="326"/>
    </row>
    <row r="66" spans="1:12">
      <c r="A66" s="319">
        <v>2</v>
      </c>
      <c r="B66" s="319">
        <v>7</v>
      </c>
      <c r="C66" s="320"/>
      <c r="D66" s="320"/>
      <c r="E66" s="320"/>
      <c r="F66" s="320"/>
      <c r="G66" s="324" t="s">
        <v>107</v>
      </c>
      <c r="H66" s="322">
        <v>37</v>
      </c>
      <c r="I66" s="323">
        <f>I67+I70+I74</f>
        <v>0</v>
      </c>
      <c r="J66" s="323">
        <f>J67+J70+J74</f>
        <v>4142.22</v>
      </c>
      <c r="K66" s="323">
        <f>K67+K70+K74</f>
        <v>0</v>
      </c>
    </row>
    <row r="67" spans="1:12" hidden="1" collapsed="1">
      <c r="A67" s="320">
        <v>2</v>
      </c>
      <c r="B67" s="320">
        <v>7</v>
      </c>
      <c r="C67" s="320">
        <v>1</v>
      </c>
      <c r="D67" s="320"/>
      <c r="E67" s="320"/>
      <c r="F67" s="320"/>
      <c r="G67" s="329" t="s">
        <v>383</v>
      </c>
      <c r="H67" s="318">
        <v>38</v>
      </c>
      <c r="I67" s="326">
        <f>I68+I69</f>
        <v>0</v>
      </c>
      <c r="J67" s="326">
        <f>J68+J69</f>
        <v>0</v>
      </c>
      <c r="K67" s="326">
        <f>K68+K69</f>
        <v>0</v>
      </c>
    </row>
    <row r="68" spans="1:12" hidden="1" collapsed="1">
      <c r="A68" s="320">
        <v>2</v>
      </c>
      <c r="B68" s="320">
        <v>7</v>
      </c>
      <c r="C68" s="320">
        <v>1</v>
      </c>
      <c r="D68" s="320">
        <v>1</v>
      </c>
      <c r="E68" s="320">
        <v>1</v>
      </c>
      <c r="F68" s="320">
        <v>1</v>
      </c>
      <c r="G68" s="329" t="s">
        <v>109</v>
      </c>
      <c r="H68" s="318">
        <v>39</v>
      </c>
      <c r="I68" s="326"/>
      <c r="J68" s="326"/>
      <c r="K68" s="326"/>
    </row>
    <row r="69" spans="1:12" hidden="1" collapsed="1">
      <c r="A69" s="320">
        <v>2</v>
      </c>
      <c r="B69" s="320">
        <v>7</v>
      </c>
      <c r="C69" s="320">
        <v>1</v>
      </c>
      <c r="D69" s="320">
        <v>1</v>
      </c>
      <c r="E69" s="320">
        <v>1</v>
      </c>
      <c r="F69" s="320">
        <v>2</v>
      </c>
      <c r="G69" s="329" t="s">
        <v>110</v>
      </c>
      <c r="H69" s="318">
        <v>40</v>
      </c>
      <c r="I69" s="326"/>
      <c r="J69" s="326"/>
      <c r="K69" s="326"/>
    </row>
    <row r="70" spans="1:12" ht="24" hidden="1" customHeight="1" collapsed="1">
      <c r="A70" s="320">
        <v>2</v>
      </c>
      <c r="B70" s="320">
        <v>7</v>
      </c>
      <c r="C70" s="320">
        <v>2</v>
      </c>
      <c r="D70" s="320"/>
      <c r="E70" s="320"/>
      <c r="F70" s="320"/>
      <c r="G70" s="325" t="s">
        <v>384</v>
      </c>
      <c r="H70" s="318">
        <v>41</v>
      </c>
      <c r="I70" s="326">
        <f>I71+I72+I73</f>
        <v>0</v>
      </c>
      <c r="J70" s="326">
        <f>J71+J72+J73</f>
        <v>0</v>
      </c>
      <c r="K70" s="326">
        <f>K71+K72+K73</f>
        <v>0</v>
      </c>
      <c r="L70" s="9"/>
    </row>
    <row r="71" spans="1:12" hidden="1" collapsed="1">
      <c r="A71" s="320">
        <v>2</v>
      </c>
      <c r="B71" s="320">
        <v>7</v>
      </c>
      <c r="C71" s="320">
        <v>2</v>
      </c>
      <c r="D71" s="320">
        <v>1</v>
      </c>
      <c r="E71" s="320">
        <v>1</v>
      </c>
      <c r="F71" s="320">
        <v>1</v>
      </c>
      <c r="G71" s="325" t="s">
        <v>385</v>
      </c>
      <c r="H71" s="318">
        <v>42</v>
      </c>
      <c r="I71" s="326"/>
      <c r="J71" s="326"/>
      <c r="K71" s="326"/>
    </row>
    <row r="72" spans="1:12" hidden="1" collapsed="1">
      <c r="A72" s="320">
        <v>2</v>
      </c>
      <c r="B72" s="320">
        <v>7</v>
      </c>
      <c r="C72" s="320">
        <v>2</v>
      </c>
      <c r="D72" s="320">
        <v>1</v>
      </c>
      <c r="E72" s="320">
        <v>1</v>
      </c>
      <c r="F72" s="320">
        <v>2</v>
      </c>
      <c r="G72" s="325" t="s">
        <v>386</v>
      </c>
      <c r="H72" s="318">
        <v>43</v>
      </c>
      <c r="I72" s="326"/>
      <c r="J72" s="326"/>
      <c r="K72" s="326"/>
    </row>
    <row r="73" spans="1:12" hidden="1" collapsed="1">
      <c r="A73" s="320">
        <v>2</v>
      </c>
      <c r="B73" s="320">
        <v>7</v>
      </c>
      <c r="C73" s="320">
        <v>2</v>
      </c>
      <c r="D73" s="320">
        <v>2</v>
      </c>
      <c r="E73" s="320">
        <v>1</v>
      </c>
      <c r="F73" s="320">
        <v>1</v>
      </c>
      <c r="G73" s="325" t="s">
        <v>115</v>
      </c>
      <c r="H73" s="318">
        <v>44</v>
      </c>
      <c r="I73" s="326"/>
      <c r="J73" s="326"/>
      <c r="K73" s="326"/>
    </row>
    <row r="74" spans="1:12">
      <c r="A74" s="320">
        <v>2</v>
      </c>
      <c r="B74" s="320">
        <v>7</v>
      </c>
      <c r="C74" s="320">
        <v>3</v>
      </c>
      <c r="D74" s="320"/>
      <c r="E74" s="320"/>
      <c r="F74" s="320"/>
      <c r="G74" s="325" t="s">
        <v>116</v>
      </c>
      <c r="H74" s="318">
        <v>45</v>
      </c>
      <c r="I74" s="326"/>
      <c r="J74" s="326">
        <v>4142.22</v>
      </c>
      <c r="K74" s="326"/>
    </row>
    <row r="75" spans="1:12" hidden="1" collapsed="1">
      <c r="A75" s="319">
        <v>2</v>
      </c>
      <c r="B75" s="319">
        <v>8</v>
      </c>
      <c r="C75" s="319"/>
      <c r="D75" s="319"/>
      <c r="E75" s="319"/>
      <c r="F75" s="319"/>
      <c r="G75" s="324" t="s">
        <v>387</v>
      </c>
      <c r="H75" s="322">
        <v>46</v>
      </c>
      <c r="I75" s="323">
        <f>I76+I80</f>
        <v>0</v>
      </c>
      <c r="J75" s="323">
        <f>J76+J80</f>
        <v>0</v>
      </c>
      <c r="K75" s="323">
        <f>K76+K80</f>
        <v>0</v>
      </c>
    </row>
    <row r="76" spans="1:12" hidden="1" collapsed="1">
      <c r="A76" s="320">
        <v>2</v>
      </c>
      <c r="B76" s="320">
        <v>8</v>
      </c>
      <c r="C76" s="320">
        <v>1</v>
      </c>
      <c r="D76" s="320">
        <v>1</v>
      </c>
      <c r="E76" s="320"/>
      <c r="F76" s="320"/>
      <c r="G76" s="325" t="s">
        <v>120</v>
      </c>
      <c r="H76" s="318">
        <v>47</v>
      </c>
      <c r="I76" s="326">
        <f>I77+I78+I79</f>
        <v>0</v>
      </c>
      <c r="J76" s="326">
        <f>J77+J78+J79</f>
        <v>0</v>
      </c>
      <c r="K76" s="326">
        <f>K77+K78+K79</f>
        <v>0</v>
      </c>
    </row>
    <row r="77" spans="1:12" hidden="1" collapsed="1">
      <c r="A77" s="320">
        <v>2</v>
      </c>
      <c r="B77" s="320">
        <v>8</v>
      </c>
      <c r="C77" s="320">
        <v>1</v>
      </c>
      <c r="D77" s="320">
        <v>1</v>
      </c>
      <c r="E77" s="320">
        <v>1</v>
      </c>
      <c r="F77" s="320">
        <v>1</v>
      </c>
      <c r="G77" s="325" t="s">
        <v>388</v>
      </c>
      <c r="H77" s="318">
        <v>48</v>
      </c>
      <c r="I77" s="326"/>
      <c r="J77" s="326"/>
      <c r="K77" s="326"/>
    </row>
    <row r="78" spans="1:12" hidden="1" collapsed="1">
      <c r="A78" s="320">
        <v>2</v>
      </c>
      <c r="B78" s="320">
        <v>8</v>
      </c>
      <c r="C78" s="320">
        <v>1</v>
      </c>
      <c r="D78" s="320">
        <v>1</v>
      </c>
      <c r="E78" s="320">
        <v>1</v>
      </c>
      <c r="F78" s="320">
        <v>2</v>
      </c>
      <c r="G78" s="325" t="s">
        <v>389</v>
      </c>
      <c r="H78" s="318">
        <v>49</v>
      </c>
      <c r="I78" s="326"/>
      <c r="J78" s="326"/>
      <c r="K78" s="326"/>
    </row>
    <row r="79" spans="1:12" hidden="1" collapsed="1">
      <c r="A79" s="320">
        <v>2</v>
      </c>
      <c r="B79" s="320">
        <v>8</v>
      </c>
      <c r="C79" s="320">
        <v>1</v>
      </c>
      <c r="D79" s="320">
        <v>1</v>
      </c>
      <c r="E79" s="320">
        <v>1</v>
      </c>
      <c r="F79" s="320">
        <v>3</v>
      </c>
      <c r="G79" s="328" t="s">
        <v>123</v>
      </c>
      <c r="H79" s="318">
        <v>50</v>
      </c>
      <c r="I79" s="326"/>
      <c r="J79" s="326"/>
      <c r="K79" s="326"/>
    </row>
    <row r="80" spans="1:12" hidden="1" collapsed="1">
      <c r="A80" s="320">
        <v>2</v>
      </c>
      <c r="B80" s="320">
        <v>8</v>
      </c>
      <c r="C80" s="320">
        <v>1</v>
      </c>
      <c r="D80" s="320">
        <v>2</v>
      </c>
      <c r="E80" s="320"/>
      <c r="F80" s="320"/>
      <c r="G80" s="325" t="s">
        <v>124</v>
      </c>
      <c r="H80" s="318">
        <v>51</v>
      </c>
      <c r="I80" s="326"/>
      <c r="J80" s="326"/>
      <c r="K80" s="326"/>
    </row>
    <row r="81" spans="1:12" ht="36" hidden="1" customHeight="1" collapsed="1">
      <c r="A81" s="330">
        <v>2</v>
      </c>
      <c r="B81" s="330">
        <v>9</v>
      </c>
      <c r="C81" s="330"/>
      <c r="D81" s="330"/>
      <c r="E81" s="330"/>
      <c r="F81" s="330"/>
      <c r="G81" s="324" t="s">
        <v>390</v>
      </c>
      <c r="H81" s="322">
        <v>52</v>
      </c>
      <c r="I81" s="323"/>
      <c r="J81" s="323"/>
      <c r="K81" s="323"/>
      <c r="L81" s="9"/>
    </row>
    <row r="82" spans="1:12" ht="48" hidden="1" customHeight="1" collapsed="1">
      <c r="A82" s="319">
        <v>3</v>
      </c>
      <c r="B82" s="319"/>
      <c r="C82" s="319"/>
      <c r="D82" s="319"/>
      <c r="E82" s="319"/>
      <c r="F82" s="319"/>
      <c r="G82" s="324" t="s">
        <v>391</v>
      </c>
      <c r="H82" s="322">
        <v>53</v>
      </c>
      <c r="I82" s="323">
        <f>I83+I89+I90</f>
        <v>0</v>
      </c>
      <c r="J82" s="323">
        <f>J83+J89+J90</f>
        <v>0</v>
      </c>
      <c r="K82" s="323">
        <f>K83+K89+K90</f>
        <v>0</v>
      </c>
      <c r="L82" s="9"/>
    </row>
    <row r="83" spans="1:12" ht="24" hidden="1" customHeight="1" collapsed="1">
      <c r="A83" s="319">
        <v>3</v>
      </c>
      <c r="B83" s="319">
        <v>1</v>
      </c>
      <c r="C83" s="319"/>
      <c r="D83" s="319"/>
      <c r="E83" s="319"/>
      <c r="F83" s="319"/>
      <c r="G83" s="324" t="s">
        <v>138</v>
      </c>
      <c r="H83" s="322">
        <v>54</v>
      </c>
      <c r="I83" s="323">
        <f>I84+I85+I86+I87+I88</f>
        <v>0</v>
      </c>
      <c r="J83" s="323">
        <f>J84+J85+J86+J87+J88</f>
        <v>0</v>
      </c>
      <c r="K83" s="323">
        <f>K84+K85+K86+K87+K88</f>
        <v>0</v>
      </c>
      <c r="L83" s="9"/>
    </row>
    <row r="84" spans="1:12" ht="24" hidden="1" customHeight="1" collapsed="1">
      <c r="A84" s="331">
        <v>3</v>
      </c>
      <c r="B84" s="331">
        <v>1</v>
      </c>
      <c r="C84" s="331">
        <v>1</v>
      </c>
      <c r="D84" s="332"/>
      <c r="E84" s="332"/>
      <c r="F84" s="332"/>
      <c r="G84" s="325" t="s">
        <v>392</v>
      </c>
      <c r="H84" s="318">
        <v>55</v>
      </c>
      <c r="I84" s="326"/>
      <c r="J84" s="326"/>
      <c r="K84" s="326"/>
      <c r="L84" s="9"/>
    </row>
    <row r="85" spans="1:12" hidden="1" collapsed="1">
      <c r="A85" s="331">
        <v>3</v>
      </c>
      <c r="B85" s="331">
        <v>1</v>
      </c>
      <c r="C85" s="331">
        <v>2</v>
      </c>
      <c r="D85" s="331"/>
      <c r="E85" s="332"/>
      <c r="F85" s="332"/>
      <c r="G85" s="328" t="s">
        <v>155</v>
      </c>
      <c r="H85" s="318">
        <v>56</v>
      </c>
      <c r="I85" s="326"/>
      <c r="J85" s="326"/>
      <c r="K85" s="326"/>
    </row>
    <row r="86" spans="1:12" hidden="1" collapsed="1">
      <c r="A86" s="331">
        <v>3</v>
      </c>
      <c r="B86" s="331">
        <v>1</v>
      </c>
      <c r="C86" s="331">
        <v>3</v>
      </c>
      <c r="D86" s="331"/>
      <c r="E86" s="331"/>
      <c r="F86" s="331"/>
      <c r="G86" s="328" t="s">
        <v>160</v>
      </c>
      <c r="H86" s="318">
        <v>57</v>
      </c>
      <c r="I86" s="326"/>
      <c r="J86" s="326"/>
      <c r="K86" s="326"/>
    </row>
    <row r="87" spans="1:12" ht="24" hidden="1" customHeight="1" collapsed="1">
      <c r="A87" s="331">
        <v>3</v>
      </c>
      <c r="B87" s="331">
        <v>1</v>
      </c>
      <c r="C87" s="331">
        <v>4</v>
      </c>
      <c r="D87" s="331"/>
      <c r="E87" s="331"/>
      <c r="F87" s="331"/>
      <c r="G87" s="328" t="s">
        <v>169</v>
      </c>
      <c r="H87" s="318">
        <v>58</v>
      </c>
      <c r="I87" s="326"/>
      <c r="J87" s="326"/>
      <c r="K87" s="326"/>
      <c r="L87" s="9"/>
    </row>
    <row r="88" spans="1:12" ht="24" hidden="1" customHeight="1" collapsed="1">
      <c r="A88" s="331">
        <v>3</v>
      </c>
      <c r="B88" s="331">
        <v>1</v>
      </c>
      <c r="C88" s="331">
        <v>5</v>
      </c>
      <c r="D88" s="331"/>
      <c r="E88" s="331"/>
      <c r="F88" s="331"/>
      <c r="G88" s="328" t="s">
        <v>393</v>
      </c>
      <c r="H88" s="318">
        <v>59</v>
      </c>
      <c r="I88" s="326"/>
      <c r="J88" s="326"/>
      <c r="K88" s="326"/>
      <c r="L88" s="9"/>
    </row>
    <row r="89" spans="1:12" ht="36" hidden="1" customHeight="1" collapsed="1">
      <c r="A89" s="332">
        <v>3</v>
      </c>
      <c r="B89" s="332">
        <v>2</v>
      </c>
      <c r="C89" s="332"/>
      <c r="D89" s="332"/>
      <c r="E89" s="332"/>
      <c r="F89" s="332"/>
      <c r="G89" s="333" t="s">
        <v>394</v>
      </c>
      <c r="H89" s="322">
        <v>60</v>
      </c>
      <c r="I89" s="323"/>
      <c r="J89" s="323"/>
      <c r="K89" s="323"/>
      <c r="L89" s="9"/>
    </row>
    <row r="90" spans="1:12" ht="24" hidden="1" customHeight="1" collapsed="1">
      <c r="A90" s="332">
        <v>3</v>
      </c>
      <c r="B90" s="332">
        <v>3</v>
      </c>
      <c r="C90" s="332"/>
      <c r="D90" s="332"/>
      <c r="E90" s="332"/>
      <c r="F90" s="332"/>
      <c r="G90" s="333" t="s">
        <v>212</v>
      </c>
      <c r="H90" s="322">
        <v>61</v>
      </c>
      <c r="I90" s="323"/>
      <c r="J90" s="323"/>
      <c r="K90" s="323"/>
      <c r="L90" s="9"/>
    </row>
    <row r="91" spans="1:12">
      <c r="A91" s="319"/>
      <c r="B91" s="319"/>
      <c r="C91" s="319"/>
      <c r="D91" s="319"/>
      <c r="E91" s="319"/>
      <c r="F91" s="319"/>
      <c r="G91" s="324" t="s">
        <v>395</v>
      </c>
      <c r="H91" s="322">
        <v>62</v>
      </c>
      <c r="I91" s="323">
        <f>I30+I82</f>
        <v>2535.16</v>
      </c>
      <c r="J91" s="323">
        <f>J30+J82</f>
        <v>10441.1</v>
      </c>
      <c r="K91" s="323">
        <f>K30+K82</f>
        <v>0</v>
      </c>
    </row>
    <row r="92" spans="1:12">
      <c r="A92" s="334"/>
      <c r="B92" s="334"/>
      <c r="C92" s="334"/>
      <c r="D92" s="335"/>
      <c r="E92" s="335"/>
      <c r="F92" s="335"/>
      <c r="G92" s="335"/>
      <c r="H92" s="303"/>
      <c r="I92" s="336"/>
      <c r="J92" s="336"/>
      <c r="K92" s="337"/>
    </row>
    <row r="93" spans="1:12">
      <c r="A93" s="336" t="s">
        <v>396</v>
      </c>
      <c r="B93" s="299"/>
      <c r="C93" s="299"/>
      <c r="D93" s="299"/>
      <c r="E93" s="299"/>
      <c r="F93" s="299"/>
      <c r="G93" s="299"/>
      <c r="H93" s="338"/>
      <c r="I93" s="339"/>
      <c r="J93" s="299"/>
      <c r="K93" s="299"/>
    </row>
    <row r="94" spans="1:12">
      <c r="A94" s="340" t="s">
        <v>231</v>
      </c>
      <c r="B94" s="341"/>
      <c r="C94" s="341"/>
      <c r="D94" s="341"/>
      <c r="E94" s="341"/>
      <c r="F94" s="341"/>
      <c r="G94" s="341"/>
      <c r="H94" s="342"/>
      <c r="I94" s="209"/>
      <c r="J94" s="413" t="s">
        <v>232</v>
      </c>
      <c r="K94" s="413"/>
    </row>
    <row r="95" spans="1:12">
      <c r="A95" s="420" t="s">
        <v>397</v>
      </c>
      <c r="B95" s="412"/>
      <c r="C95" s="412"/>
      <c r="D95" s="412"/>
      <c r="E95" s="412"/>
      <c r="F95" s="412"/>
      <c r="G95" s="412"/>
      <c r="H95" s="343"/>
      <c r="I95" s="344" t="s">
        <v>234</v>
      </c>
      <c r="J95" s="416" t="s">
        <v>235</v>
      </c>
      <c r="K95" s="416"/>
    </row>
    <row r="96" spans="1:12">
      <c r="A96" s="336"/>
      <c r="B96" s="336"/>
      <c r="C96" s="345"/>
      <c r="D96" s="336"/>
      <c r="E96" s="336"/>
      <c r="F96" s="411"/>
      <c r="G96" s="412"/>
      <c r="H96" s="343"/>
      <c r="I96" s="346"/>
      <c r="J96" s="347"/>
      <c r="K96" s="347"/>
    </row>
    <row r="97" spans="1:11">
      <c r="A97" s="341" t="s">
        <v>236</v>
      </c>
      <c r="B97" s="341"/>
      <c r="C97" s="341"/>
      <c r="D97" s="341"/>
      <c r="E97" s="341"/>
      <c r="F97" s="341"/>
      <c r="G97" s="341"/>
      <c r="H97" s="343"/>
      <c r="I97" s="209"/>
      <c r="J97" s="413" t="s">
        <v>237</v>
      </c>
      <c r="K97" s="413"/>
    </row>
    <row r="98" spans="1:11" ht="30" customHeight="1">
      <c r="A98" s="414" t="s">
        <v>398</v>
      </c>
      <c r="B98" s="415"/>
      <c r="C98" s="415"/>
      <c r="D98" s="415"/>
      <c r="E98" s="415"/>
      <c r="F98" s="415"/>
      <c r="G98" s="415"/>
      <c r="H98" s="342"/>
      <c r="I98" s="344" t="s">
        <v>234</v>
      </c>
      <c r="J98" s="416" t="s">
        <v>235</v>
      </c>
      <c r="K98" s="416"/>
    </row>
    <row r="99" spans="1:11">
      <c r="A99" s="348" t="s">
        <v>311</v>
      </c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E327-46FA-4BC9-9534-1271EE86DF84}">
  <sheetPr>
    <pageSetUpPr fitToPage="1"/>
  </sheetPr>
  <dimension ref="A1:H47"/>
  <sheetViews>
    <sheetView topLeftCell="A19" zoomScale="130" zoomScaleNormal="130" workbookViewId="0">
      <selection activeCell="B51" sqref="B51"/>
    </sheetView>
  </sheetViews>
  <sheetFormatPr defaultRowHeight="12.75"/>
  <cols>
    <col min="1" max="1" width="9.5703125" style="278" customWidth="1"/>
    <col min="2" max="2" width="35.85546875" style="278" customWidth="1"/>
    <col min="3" max="3" width="8.42578125" style="278" customWidth="1"/>
    <col min="4" max="4" width="8" style="278" customWidth="1"/>
    <col min="5" max="5" width="7.7109375" style="278" customWidth="1"/>
    <col min="6" max="7" width="7.85546875" style="278" customWidth="1"/>
    <col min="8" max="8" width="8.28515625" style="278" customWidth="1"/>
    <col min="9" max="16384" width="9.140625" style="278"/>
  </cols>
  <sheetData>
    <row r="1" spans="1:8">
      <c r="E1" s="432" t="s">
        <v>314</v>
      </c>
      <c r="F1" s="432"/>
      <c r="G1" s="432"/>
      <c r="H1" s="432"/>
    </row>
    <row r="2" spans="1:8">
      <c r="A2" s="279"/>
      <c r="E2" s="432" t="s">
        <v>315</v>
      </c>
      <c r="F2" s="432"/>
      <c r="G2" s="432"/>
      <c r="H2" s="432"/>
    </row>
    <row r="3" spans="1:8">
      <c r="E3" s="432" t="s">
        <v>316</v>
      </c>
      <c r="F3" s="432"/>
      <c r="G3" s="432"/>
      <c r="H3" s="432"/>
    </row>
    <row r="4" spans="1:8">
      <c r="E4" s="432" t="s">
        <v>317</v>
      </c>
      <c r="F4" s="432"/>
      <c r="G4" s="432"/>
      <c r="H4" s="432"/>
    </row>
    <row r="5" spans="1:8">
      <c r="E5" s="432" t="s">
        <v>318</v>
      </c>
      <c r="F5" s="432"/>
      <c r="G5" s="432"/>
      <c r="H5" s="432"/>
    </row>
    <row r="6" spans="1:8">
      <c r="F6" s="280"/>
      <c r="G6" s="280"/>
      <c r="H6" s="280"/>
    </row>
    <row r="7" spans="1:8">
      <c r="B7" s="281" t="s">
        <v>244</v>
      </c>
    </row>
    <row r="8" spans="1:8">
      <c r="A8" s="430" t="s">
        <v>245</v>
      </c>
      <c r="B8" s="431"/>
      <c r="C8" s="430"/>
      <c r="D8" s="430"/>
      <c r="E8" s="282"/>
      <c r="F8" s="282"/>
      <c r="G8" s="282"/>
      <c r="H8" s="282"/>
    </row>
    <row r="10" spans="1:8" ht="15" customHeight="1">
      <c r="A10" s="433" t="s">
        <v>355</v>
      </c>
      <c r="B10" s="433"/>
      <c r="C10" s="433"/>
      <c r="D10" s="433"/>
      <c r="E10" s="433"/>
      <c r="F10" s="433"/>
      <c r="G10" s="433"/>
      <c r="H10" s="433"/>
    </row>
    <row r="11" spans="1:8">
      <c r="B11" s="279"/>
      <c r="C11" s="279"/>
      <c r="D11" s="279"/>
      <c r="E11" s="279"/>
      <c r="F11" s="279"/>
      <c r="G11" s="279"/>
      <c r="H11" s="279"/>
    </row>
    <row r="12" spans="1:8">
      <c r="F12" s="434" t="s">
        <v>356</v>
      </c>
      <c r="G12" s="434"/>
      <c r="H12" s="434"/>
    </row>
    <row r="13" spans="1:8">
      <c r="C13" s="435"/>
      <c r="D13" s="435"/>
      <c r="E13" s="435"/>
      <c r="F13" s="279"/>
      <c r="G13" s="436" t="s">
        <v>319</v>
      </c>
      <c r="H13" s="436"/>
    </row>
    <row r="14" spans="1:8" s="283" customFormat="1" ht="12">
      <c r="A14" s="437" t="s">
        <v>34</v>
      </c>
      <c r="B14" s="437" t="s">
        <v>35</v>
      </c>
      <c r="C14" s="440" t="s">
        <v>320</v>
      </c>
      <c r="D14" s="443" t="s">
        <v>321</v>
      </c>
      <c r="E14" s="443"/>
      <c r="F14" s="443"/>
      <c r="G14" s="443"/>
      <c r="H14" s="443"/>
    </row>
    <row r="15" spans="1:8" s="283" customFormat="1" ht="12">
      <c r="A15" s="438"/>
      <c r="B15" s="438"/>
      <c r="C15" s="441"/>
      <c r="D15" s="444" t="s">
        <v>322</v>
      </c>
      <c r="E15" s="444" t="s">
        <v>323</v>
      </c>
      <c r="F15" s="444" t="s">
        <v>324</v>
      </c>
      <c r="G15" s="444" t="s">
        <v>325</v>
      </c>
      <c r="H15" s="444" t="s">
        <v>326</v>
      </c>
    </row>
    <row r="16" spans="1:8" s="283" customFormat="1" ht="12">
      <c r="A16" s="438"/>
      <c r="B16" s="438"/>
      <c r="C16" s="441"/>
      <c r="D16" s="444"/>
      <c r="E16" s="444"/>
      <c r="F16" s="444"/>
      <c r="G16" s="444"/>
      <c r="H16" s="445"/>
    </row>
    <row r="17" spans="1:8" s="283" customFormat="1" ht="12">
      <c r="A17" s="438"/>
      <c r="B17" s="438"/>
      <c r="C17" s="441"/>
      <c r="D17" s="444"/>
      <c r="E17" s="444"/>
      <c r="F17" s="444"/>
      <c r="G17" s="444"/>
      <c r="H17" s="445"/>
    </row>
    <row r="18" spans="1:8" s="283" customFormat="1" ht="12">
      <c r="A18" s="439"/>
      <c r="B18" s="439"/>
      <c r="C18" s="442"/>
      <c r="D18" s="284" t="s">
        <v>241</v>
      </c>
      <c r="E18" s="284" t="s">
        <v>327</v>
      </c>
      <c r="F18" s="284" t="s">
        <v>27</v>
      </c>
      <c r="G18" s="284" t="s">
        <v>239</v>
      </c>
      <c r="H18" s="285" t="s">
        <v>328</v>
      </c>
    </row>
    <row r="19" spans="1:8" s="283" customFormat="1" ht="12">
      <c r="A19" s="286" t="s">
        <v>329</v>
      </c>
      <c r="B19" s="286" t="s">
        <v>46</v>
      </c>
      <c r="C19" s="287">
        <f t="shared" ref="C19:C28" si="0">(D19+E19+F19+G19+H19)</f>
        <v>0</v>
      </c>
      <c r="D19" s="288"/>
      <c r="E19" s="286"/>
      <c r="F19" s="286"/>
      <c r="G19" s="286"/>
      <c r="H19" s="286"/>
    </row>
    <row r="20" spans="1:8" s="283" customFormat="1" ht="12">
      <c r="A20" s="286"/>
      <c r="B20" s="286" t="s">
        <v>330</v>
      </c>
      <c r="C20" s="287"/>
      <c r="D20" s="286"/>
      <c r="E20" s="286"/>
      <c r="F20" s="286"/>
      <c r="G20" s="286"/>
      <c r="H20" s="286"/>
    </row>
    <row r="21" spans="1:8" s="283" customFormat="1" ht="12">
      <c r="A21" s="286"/>
      <c r="B21" s="286" t="s">
        <v>331</v>
      </c>
      <c r="C21" s="287">
        <f t="shared" si="0"/>
        <v>0</v>
      </c>
      <c r="D21" s="286"/>
      <c r="E21" s="286"/>
      <c r="F21" s="286"/>
      <c r="G21" s="286"/>
      <c r="H21" s="286"/>
    </row>
    <row r="22" spans="1:8" s="283" customFormat="1" ht="12">
      <c r="A22" s="286" t="s">
        <v>332</v>
      </c>
      <c r="B22" s="286" t="s">
        <v>333</v>
      </c>
      <c r="C22" s="287">
        <f t="shared" si="0"/>
        <v>0</v>
      </c>
      <c r="D22" s="286"/>
      <c r="E22" s="286"/>
      <c r="F22" s="286"/>
      <c r="G22" s="286"/>
      <c r="H22" s="286"/>
    </row>
    <row r="23" spans="1:8" s="291" customFormat="1" ht="12">
      <c r="A23" s="289" t="s">
        <v>334</v>
      </c>
      <c r="B23" s="289" t="s">
        <v>335</v>
      </c>
      <c r="C23" s="290">
        <f>(D23+E23+F23+G23+H23)</f>
        <v>6298.880000000001</v>
      </c>
      <c r="D23" s="297">
        <f>(D24+D25+D26+D27+D28+D29+D34+D35+D36)</f>
        <v>5979.2900000000009</v>
      </c>
      <c r="E23" s="289">
        <f t="shared" ref="E23:H23" si="1">(E24+E25+E26+E27+E28+E29+E34+E36)</f>
        <v>0</v>
      </c>
      <c r="F23" s="289">
        <f t="shared" si="1"/>
        <v>0</v>
      </c>
      <c r="G23" s="289">
        <f t="shared" si="1"/>
        <v>319.58999999999997</v>
      </c>
      <c r="H23" s="289">
        <f t="shared" si="1"/>
        <v>0</v>
      </c>
    </row>
    <row r="24" spans="1:8" s="283" customFormat="1" ht="12" hidden="1">
      <c r="A24" s="286" t="s">
        <v>336</v>
      </c>
      <c r="B24" s="292" t="s">
        <v>51</v>
      </c>
      <c r="C24" s="287">
        <f t="shared" si="0"/>
        <v>0</v>
      </c>
      <c r="D24" s="286"/>
      <c r="E24" s="286"/>
      <c r="F24" s="286"/>
      <c r="G24" s="286"/>
      <c r="H24" s="286"/>
    </row>
    <row r="25" spans="1:8" s="283" customFormat="1" ht="24" hidden="1">
      <c r="A25" s="286" t="s">
        <v>337</v>
      </c>
      <c r="B25" s="292" t="s">
        <v>52</v>
      </c>
      <c r="C25" s="287">
        <f t="shared" si="0"/>
        <v>0</v>
      </c>
      <c r="D25" s="286"/>
      <c r="E25" s="286"/>
      <c r="F25" s="286"/>
      <c r="G25" s="286"/>
      <c r="H25" s="286"/>
    </row>
    <row r="26" spans="1:8" s="283" customFormat="1" ht="12">
      <c r="A26" s="286" t="s">
        <v>338</v>
      </c>
      <c r="B26" s="292" t="s">
        <v>339</v>
      </c>
      <c r="C26" s="287">
        <f t="shared" si="0"/>
        <v>149.69</v>
      </c>
      <c r="D26" s="286">
        <v>149.69</v>
      </c>
      <c r="E26" s="286"/>
      <c r="F26" s="286"/>
      <c r="G26" s="286"/>
      <c r="H26" s="286"/>
    </row>
    <row r="27" spans="1:8" s="283" customFormat="1" ht="12">
      <c r="A27" s="286" t="s">
        <v>340</v>
      </c>
      <c r="B27" s="292" t="s">
        <v>341</v>
      </c>
      <c r="C27" s="287">
        <f t="shared" si="0"/>
        <v>150</v>
      </c>
      <c r="D27" s="288">
        <v>150</v>
      </c>
      <c r="E27" s="286"/>
      <c r="F27" s="286"/>
      <c r="G27" s="286"/>
      <c r="H27" s="286"/>
    </row>
    <row r="28" spans="1:8" s="283" customFormat="1" ht="12">
      <c r="A28" s="286" t="s">
        <v>342</v>
      </c>
      <c r="B28" s="292" t="s">
        <v>343</v>
      </c>
      <c r="C28" s="287">
        <f t="shared" si="0"/>
        <v>270</v>
      </c>
      <c r="D28" s="288">
        <v>270</v>
      </c>
      <c r="E28" s="286"/>
      <c r="F28" s="286"/>
      <c r="G28" s="286"/>
      <c r="H28" s="286"/>
    </row>
    <row r="29" spans="1:8" s="283" customFormat="1" ht="12">
      <c r="A29" s="286" t="s">
        <v>344</v>
      </c>
      <c r="B29" s="292" t="s">
        <v>62</v>
      </c>
      <c r="C29" s="287">
        <f>(D29+E29+F29+G29+H29)</f>
        <v>5320.6</v>
      </c>
      <c r="D29" s="286">
        <f>D31+D32</f>
        <v>5320.6</v>
      </c>
      <c r="E29" s="286"/>
      <c r="F29" s="286"/>
      <c r="G29" s="286"/>
      <c r="H29" s="286"/>
    </row>
    <row r="30" spans="1:8" s="283" customFormat="1" ht="12">
      <c r="A30" s="286"/>
      <c r="B30" s="286" t="s">
        <v>330</v>
      </c>
      <c r="C30" s="287"/>
      <c r="D30" s="286"/>
      <c r="E30" s="286"/>
      <c r="F30" s="286"/>
      <c r="G30" s="286"/>
      <c r="H30" s="286"/>
    </row>
    <row r="31" spans="1:8" s="283" customFormat="1" ht="12">
      <c r="A31" s="286"/>
      <c r="B31" s="292" t="s">
        <v>345</v>
      </c>
      <c r="C31" s="287">
        <f t="shared" ref="C31:C39" si="2">(D31+E31+F31+G31+H31)</f>
        <v>5239.8900000000003</v>
      </c>
      <c r="D31" s="298">
        <v>5239.8900000000003</v>
      </c>
      <c r="E31" s="286"/>
      <c r="F31" s="286"/>
      <c r="G31" s="286"/>
      <c r="H31" s="286"/>
    </row>
    <row r="32" spans="1:8" s="283" customFormat="1" ht="12">
      <c r="A32" s="286"/>
      <c r="B32" s="292" t="s">
        <v>346</v>
      </c>
      <c r="C32" s="287">
        <f t="shared" si="2"/>
        <v>80.709999999999994</v>
      </c>
      <c r="D32" s="286">
        <v>80.709999999999994</v>
      </c>
      <c r="E32" s="286"/>
      <c r="F32" s="286"/>
      <c r="G32" s="286"/>
      <c r="H32" s="286"/>
    </row>
    <row r="33" spans="1:8" s="283" customFormat="1" ht="12">
      <c r="A33" s="286"/>
      <c r="B33" s="292" t="s">
        <v>347</v>
      </c>
      <c r="C33" s="287">
        <f t="shared" si="2"/>
        <v>0</v>
      </c>
      <c r="D33" s="286"/>
      <c r="E33" s="286"/>
      <c r="F33" s="286"/>
      <c r="G33" s="286"/>
      <c r="H33" s="286"/>
    </row>
    <row r="34" spans="1:8" s="283" customFormat="1" ht="24">
      <c r="A34" s="286" t="s">
        <v>348</v>
      </c>
      <c r="B34" s="292" t="s">
        <v>63</v>
      </c>
      <c r="C34" s="287">
        <f t="shared" si="2"/>
        <v>0</v>
      </c>
      <c r="D34" s="286"/>
      <c r="E34" s="286"/>
      <c r="F34" s="286"/>
      <c r="G34" s="286"/>
      <c r="H34" s="286"/>
    </row>
    <row r="35" spans="1:8" s="283" customFormat="1" ht="12" hidden="1">
      <c r="A35" s="286" t="s">
        <v>349</v>
      </c>
      <c r="B35" s="292" t="s">
        <v>64</v>
      </c>
      <c r="C35" s="287">
        <f t="shared" si="2"/>
        <v>0</v>
      </c>
      <c r="D35" s="286"/>
      <c r="E35" s="286"/>
      <c r="F35" s="286"/>
      <c r="G35" s="286"/>
      <c r="H35" s="286"/>
    </row>
    <row r="36" spans="1:8" s="283" customFormat="1" ht="12">
      <c r="A36" s="286" t="s">
        <v>350</v>
      </c>
      <c r="B36" s="292" t="s">
        <v>66</v>
      </c>
      <c r="C36" s="293">
        <f t="shared" si="2"/>
        <v>408.59</v>
      </c>
      <c r="D36" s="286">
        <v>89</v>
      </c>
      <c r="E36" s="286"/>
      <c r="F36" s="286"/>
      <c r="G36" s="286">
        <v>319.58999999999997</v>
      </c>
      <c r="H36" s="286"/>
    </row>
    <row r="37" spans="1:8" s="283" customFormat="1" ht="12">
      <c r="A37" s="286" t="s">
        <v>351</v>
      </c>
      <c r="B37" s="286" t="s">
        <v>117</v>
      </c>
      <c r="C37" s="287">
        <f t="shared" si="2"/>
        <v>4142.22</v>
      </c>
      <c r="D37" s="286">
        <v>4142.22</v>
      </c>
      <c r="E37" s="286"/>
      <c r="F37" s="286"/>
      <c r="G37" s="286"/>
      <c r="H37" s="286"/>
    </row>
    <row r="38" spans="1:8" s="283" customFormat="1" ht="12">
      <c r="A38" s="286"/>
      <c r="B38" s="286"/>
      <c r="C38" s="287">
        <f t="shared" si="2"/>
        <v>0</v>
      </c>
      <c r="D38" s="286"/>
      <c r="E38" s="286"/>
      <c r="F38" s="286"/>
      <c r="G38" s="286"/>
      <c r="H38" s="286"/>
    </row>
    <row r="39" spans="1:8" s="283" customFormat="1" ht="12" hidden="1">
      <c r="A39" s="286"/>
      <c r="B39" s="286"/>
      <c r="C39" s="287">
        <f t="shared" si="2"/>
        <v>0</v>
      </c>
      <c r="D39" s="286"/>
      <c r="E39" s="286"/>
      <c r="F39" s="286"/>
      <c r="G39" s="286"/>
      <c r="H39" s="286"/>
    </row>
    <row r="40" spans="1:8" s="291" customFormat="1" ht="12">
      <c r="A40" s="294"/>
      <c r="B40" s="295" t="s">
        <v>352</v>
      </c>
      <c r="C40" s="296">
        <f>(D40+E40+F40+G40+H40)</f>
        <v>10441.100000000002</v>
      </c>
      <c r="D40" s="296">
        <f>(D19+D22+D23+D37+D38+D39)</f>
        <v>10121.510000000002</v>
      </c>
      <c r="E40" s="296">
        <f>(E19+E22+E23+E37+E38+E39)</f>
        <v>0</v>
      </c>
      <c r="F40" s="296">
        <f>(F19+F22+F23+F37+F38+F39)</f>
        <v>0</v>
      </c>
      <c r="G40" s="296">
        <f>(G19+G22+G23+G37+G38+G39)</f>
        <v>319.58999999999997</v>
      </c>
      <c r="H40" s="290">
        <f>(H19+H22+H23+H37+H38+H39)</f>
        <v>0</v>
      </c>
    </row>
    <row r="42" spans="1:8">
      <c r="A42" s="282" t="s">
        <v>231</v>
      </c>
      <c r="C42" s="446"/>
      <c r="D42" s="446"/>
      <c r="F42" s="447" t="s">
        <v>232</v>
      </c>
      <c r="G42" s="446"/>
      <c r="H42" s="446"/>
    </row>
    <row r="43" spans="1:8">
      <c r="C43" s="431" t="s">
        <v>353</v>
      </c>
      <c r="D43" s="431"/>
      <c r="E43" s="430" t="s">
        <v>354</v>
      </c>
      <c r="F43" s="430"/>
      <c r="G43" s="430"/>
      <c r="H43" s="430"/>
    </row>
    <row r="44" spans="1:8">
      <c r="C44" s="282"/>
      <c r="D44" s="282"/>
      <c r="E44" s="282"/>
      <c r="F44" s="282"/>
      <c r="G44" s="282"/>
      <c r="H44" s="282"/>
    </row>
    <row r="45" spans="1:8" ht="27" customHeight="1">
      <c r="A45" s="448" t="s">
        <v>236</v>
      </c>
      <c r="B45" s="449"/>
      <c r="C45" s="446"/>
      <c r="D45" s="446"/>
      <c r="F45" s="447" t="s">
        <v>237</v>
      </c>
      <c r="G45" s="446"/>
      <c r="H45" s="446"/>
    </row>
    <row r="46" spans="1:8">
      <c r="C46" s="431" t="s">
        <v>353</v>
      </c>
      <c r="D46" s="431"/>
      <c r="E46" s="430" t="s">
        <v>354</v>
      </c>
      <c r="F46" s="430"/>
      <c r="G46" s="430"/>
      <c r="H46" s="430"/>
    </row>
    <row r="47" spans="1:8">
      <c r="A47" s="283" t="s">
        <v>311</v>
      </c>
      <c r="C47" s="282"/>
      <c r="D47" s="282"/>
      <c r="E47" s="282"/>
      <c r="F47" s="282"/>
      <c r="G47" s="434"/>
      <c r="H47" s="434"/>
    </row>
  </sheetData>
  <mergeCells count="29">
    <mergeCell ref="A45:B45"/>
    <mergeCell ref="C45:D45"/>
    <mergeCell ref="F45:H45"/>
    <mergeCell ref="C46:D46"/>
    <mergeCell ref="E46:H46"/>
    <mergeCell ref="G47:H47"/>
    <mergeCell ref="F15:F17"/>
    <mergeCell ref="G15:G17"/>
    <mergeCell ref="H15:H17"/>
    <mergeCell ref="C42:D42"/>
    <mergeCell ref="F42:H42"/>
    <mergeCell ref="C43:D43"/>
    <mergeCell ref="E43:H43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A8:D8"/>
    <mergeCell ref="E1:H1"/>
    <mergeCell ref="E2:H2"/>
    <mergeCell ref="E3:H3"/>
    <mergeCell ref="E4:H4"/>
    <mergeCell ref="E5:H5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256B-9A22-4101-84E8-7E3CC6564C62}">
  <sheetPr>
    <pageSetUpPr fitToPage="1"/>
  </sheetPr>
  <dimension ref="A1:R54"/>
  <sheetViews>
    <sheetView topLeftCell="A8" zoomScale="120" zoomScaleNormal="120" workbookViewId="0">
      <selection activeCell="B37" sqref="B37:F37"/>
    </sheetView>
  </sheetViews>
  <sheetFormatPr defaultRowHeight="12.75"/>
  <cols>
    <col min="1" max="1" width="1.140625" style="239" customWidth="1"/>
    <col min="2" max="2" width="21.85546875" style="239" customWidth="1"/>
    <col min="3" max="3" width="28.85546875" style="239" customWidth="1"/>
    <col min="4" max="4" width="14.42578125" style="239" customWidth="1"/>
    <col min="5" max="5" width="16.85546875" style="239" customWidth="1"/>
    <col min="6" max="6" width="12.140625" style="239" customWidth="1"/>
    <col min="7" max="7" width="14.5703125" style="239" customWidth="1"/>
    <col min="8" max="8" width="13.28515625" style="239" customWidth="1"/>
    <col min="9" max="16384" width="9.140625" style="239"/>
  </cols>
  <sheetData>
    <row r="1" spans="1:18" ht="6.75" customHeight="1">
      <c r="A1" s="238"/>
      <c r="B1" s="238"/>
      <c r="C1" s="238"/>
      <c r="D1" s="238"/>
      <c r="E1" s="238"/>
      <c r="F1" s="238"/>
      <c r="G1" s="238"/>
      <c r="H1" s="451" t="s">
        <v>287</v>
      </c>
      <c r="I1" s="452"/>
      <c r="J1" s="238"/>
      <c r="K1" s="238"/>
      <c r="L1" s="238"/>
      <c r="M1" s="238"/>
      <c r="N1" s="238"/>
      <c r="O1" s="238"/>
      <c r="P1" s="238"/>
      <c r="Q1" s="238"/>
      <c r="R1" s="238"/>
    </row>
    <row r="2" spans="1:18" ht="27" customHeight="1">
      <c r="A2" s="238"/>
      <c r="B2" s="238"/>
      <c r="C2" s="238"/>
      <c r="D2" s="240"/>
      <c r="E2" s="240"/>
      <c r="F2" s="453" t="s">
        <v>288</v>
      </c>
      <c r="G2" s="452"/>
      <c r="H2" s="452"/>
      <c r="I2" s="452"/>
      <c r="J2" s="241"/>
      <c r="K2" s="241"/>
      <c r="L2" s="238"/>
      <c r="M2" s="238"/>
      <c r="N2" s="238"/>
      <c r="O2" s="238"/>
      <c r="P2" s="238"/>
      <c r="Q2" s="238"/>
      <c r="R2" s="238"/>
    </row>
    <row r="3" spans="1:18">
      <c r="A3" s="238"/>
      <c r="B3" s="238"/>
      <c r="C3" s="238"/>
      <c r="D3" s="240"/>
      <c r="E3" s="240"/>
      <c r="F3" s="453" t="s">
        <v>289</v>
      </c>
      <c r="G3" s="453"/>
      <c r="H3" s="453"/>
      <c r="I3" s="241"/>
      <c r="J3" s="241"/>
      <c r="K3" s="241"/>
      <c r="L3" s="238"/>
      <c r="M3" s="238"/>
      <c r="N3" s="238"/>
      <c r="O3" s="238"/>
      <c r="P3" s="238"/>
      <c r="Q3" s="238"/>
      <c r="R3" s="238"/>
    </row>
    <row r="4" spans="1:18">
      <c r="A4" s="238"/>
      <c r="B4" s="238"/>
      <c r="C4" s="238"/>
      <c r="D4" s="240"/>
      <c r="E4" s="240"/>
      <c r="F4" s="453" t="s">
        <v>290</v>
      </c>
      <c r="G4" s="453"/>
      <c r="H4" s="453"/>
      <c r="I4" s="241"/>
      <c r="J4" s="241"/>
      <c r="K4" s="241"/>
      <c r="L4" s="238"/>
      <c r="M4" s="238"/>
      <c r="N4" s="238"/>
      <c r="O4" s="238"/>
      <c r="P4" s="238"/>
      <c r="Q4" s="238"/>
      <c r="R4" s="238"/>
    </row>
    <row r="5" spans="1:18" ht="16.5" customHeight="1">
      <c r="A5" s="238"/>
      <c r="B5" s="238"/>
      <c r="C5" s="238"/>
      <c r="D5" s="240"/>
      <c r="E5" s="240"/>
      <c r="F5" s="240" t="s">
        <v>291</v>
      </c>
      <c r="G5" s="240"/>
      <c r="H5" s="240"/>
      <c r="I5" s="240"/>
      <c r="J5" s="241"/>
      <c r="K5" s="241"/>
      <c r="L5" s="238"/>
      <c r="M5" s="238"/>
      <c r="N5" s="238"/>
      <c r="O5" s="238"/>
      <c r="P5" s="238"/>
      <c r="Q5" s="238"/>
      <c r="R5" s="238"/>
    </row>
    <row r="6" spans="1:18">
      <c r="A6" s="238"/>
      <c r="B6" s="238"/>
      <c r="C6" s="454" t="s">
        <v>292</v>
      </c>
      <c r="D6" s="454"/>
      <c r="E6" s="454"/>
      <c r="F6" s="454"/>
      <c r="G6" s="454"/>
      <c r="H6" s="454"/>
      <c r="I6" s="242"/>
      <c r="J6" s="243"/>
      <c r="K6" s="240"/>
      <c r="L6" s="238"/>
      <c r="M6" s="238"/>
      <c r="N6" s="238"/>
      <c r="O6" s="238"/>
      <c r="P6" s="238"/>
      <c r="Q6" s="238"/>
      <c r="R6" s="238"/>
    </row>
    <row r="7" spans="1:18">
      <c r="A7" s="238"/>
      <c r="B7" s="244"/>
      <c r="C7" s="242"/>
      <c r="D7" s="242"/>
      <c r="E7" s="242"/>
      <c r="F7" s="242"/>
      <c r="G7" s="242"/>
      <c r="H7" s="242"/>
      <c r="I7" s="244"/>
      <c r="J7" s="244"/>
      <c r="K7" s="244"/>
      <c r="L7" s="238"/>
      <c r="M7" s="238"/>
      <c r="N7" s="238"/>
      <c r="O7" s="238"/>
      <c r="P7" s="238"/>
      <c r="Q7" s="238"/>
      <c r="R7" s="238"/>
    </row>
    <row r="8" spans="1:18" ht="15" customHeight="1">
      <c r="A8" s="238"/>
      <c r="B8" s="244"/>
      <c r="C8" s="245"/>
      <c r="D8" s="246" t="s">
        <v>293</v>
      </c>
      <c r="E8" s="246"/>
      <c r="F8" s="246"/>
      <c r="G8" s="246"/>
      <c r="H8" s="245"/>
      <c r="I8" s="244"/>
      <c r="J8" s="244"/>
      <c r="K8" s="244"/>
      <c r="L8" s="238"/>
      <c r="M8" s="238"/>
      <c r="N8" s="240"/>
      <c r="O8" s="240"/>
      <c r="P8" s="240"/>
      <c r="Q8" s="240"/>
      <c r="R8" s="240"/>
    </row>
    <row r="9" spans="1:18">
      <c r="A9" s="238"/>
      <c r="B9" s="238"/>
      <c r="C9" s="450" t="s">
        <v>294</v>
      </c>
      <c r="D9" s="450"/>
      <c r="E9" s="450"/>
      <c r="F9" s="450"/>
      <c r="G9" s="450"/>
      <c r="H9" s="450"/>
      <c r="I9" s="238"/>
      <c r="J9" s="238"/>
      <c r="K9" s="238"/>
      <c r="L9" s="238"/>
      <c r="M9" s="238"/>
      <c r="N9" s="238"/>
      <c r="O9" s="238"/>
      <c r="P9" s="238"/>
      <c r="Q9" s="238"/>
      <c r="R9" s="238"/>
    </row>
    <row r="10" spans="1:18">
      <c r="A10" s="238"/>
      <c r="B10" s="455" t="s">
        <v>312</v>
      </c>
      <c r="C10" s="455"/>
      <c r="D10" s="455"/>
      <c r="E10" s="455"/>
      <c r="F10" s="455"/>
      <c r="G10" s="455"/>
      <c r="H10" s="455"/>
      <c r="I10" s="247"/>
      <c r="J10" s="247"/>
      <c r="K10" s="247" t="s">
        <v>295</v>
      </c>
      <c r="L10" s="242"/>
      <c r="M10" s="242"/>
      <c r="N10" s="242"/>
      <c r="O10" s="242"/>
      <c r="P10" s="242"/>
      <c r="Q10" s="242"/>
      <c r="R10" s="242"/>
    </row>
    <row r="11" spans="1:18" ht="12.75" customHeight="1">
      <c r="A11" s="238"/>
      <c r="B11" s="238"/>
      <c r="C11" s="242"/>
      <c r="D11" s="242"/>
      <c r="E11" s="248"/>
      <c r="F11" s="24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</row>
    <row r="12" spans="1:18">
      <c r="A12" s="238"/>
      <c r="B12" s="238"/>
      <c r="C12" s="242"/>
      <c r="D12" s="238"/>
      <c r="E12" s="249" t="s">
        <v>296</v>
      </c>
      <c r="F12" s="24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</row>
    <row r="13" spans="1:18">
      <c r="A13" s="238"/>
      <c r="B13" s="238"/>
      <c r="C13" s="238"/>
      <c r="D13" s="238"/>
      <c r="E13" s="250" t="s">
        <v>297</v>
      </c>
      <c r="F13" s="250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</row>
    <row r="14" spans="1:18" hidden="1">
      <c r="A14" s="238"/>
      <c r="B14" s="242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</row>
    <row r="15" spans="1:18">
      <c r="A15" s="238"/>
      <c r="B15" s="242"/>
      <c r="C15" s="238"/>
      <c r="D15" s="238"/>
      <c r="E15" s="238"/>
      <c r="F15" s="238"/>
      <c r="G15" s="238"/>
      <c r="H15" s="250" t="s">
        <v>298</v>
      </c>
      <c r="I15" s="238"/>
      <c r="J15" s="238"/>
      <c r="K15" s="238"/>
      <c r="L15" s="238"/>
      <c r="M15" s="238"/>
      <c r="N15" s="238"/>
      <c r="O15" s="238"/>
      <c r="P15" s="238"/>
      <c r="Q15" s="238"/>
      <c r="R15" s="238"/>
    </row>
    <row r="16" spans="1:18" s="252" customFormat="1" ht="12">
      <c r="A16" s="251"/>
      <c r="B16" s="456" t="s">
        <v>299</v>
      </c>
      <c r="C16" s="456" t="s">
        <v>300</v>
      </c>
      <c r="D16" s="458" t="s">
        <v>301</v>
      </c>
      <c r="E16" s="459"/>
      <c r="F16" s="459"/>
      <c r="G16" s="459"/>
      <c r="H16" s="460"/>
      <c r="I16" s="251"/>
      <c r="J16" s="251"/>
      <c r="K16" s="251"/>
      <c r="L16" s="251"/>
      <c r="M16" s="251"/>
      <c r="N16" s="251"/>
      <c r="O16" s="251"/>
      <c r="P16" s="251"/>
      <c r="Q16" s="251"/>
      <c r="R16" s="251"/>
    </row>
    <row r="17" spans="1:18" s="252" customFormat="1" ht="12">
      <c r="A17" s="251"/>
      <c r="B17" s="457"/>
      <c r="C17" s="457"/>
      <c r="D17" s="253"/>
      <c r="E17" s="254"/>
      <c r="F17" s="254"/>
      <c r="G17" s="254"/>
      <c r="H17" s="255"/>
      <c r="I17" s="251"/>
      <c r="J17" s="251"/>
      <c r="K17" s="251"/>
      <c r="L17" s="251"/>
      <c r="M17" s="251"/>
      <c r="N17" s="251"/>
      <c r="O17" s="251"/>
      <c r="P17" s="251"/>
      <c r="Q17" s="251"/>
      <c r="R17" s="251"/>
    </row>
    <row r="18" spans="1:18" s="252" customFormat="1" ht="12">
      <c r="A18" s="251"/>
      <c r="B18" s="457"/>
      <c r="C18" s="457"/>
      <c r="D18" s="456" t="s">
        <v>302</v>
      </c>
      <c r="E18" s="456" t="s">
        <v>303</v>
      </c>
      <c r="F18" s="462" t="s">
        <v>304</v>
      </c>
      <c r="G18" s="456" t="s">
        <v>305</v>
      </c>
      <c r="H18" s="456" t="s">
        <v>306</v>
      </c>
      <c r="I18" s="251"/>
      <c r="J18" s="251"/>
      <c r="K18" s="251"/>
      <c r="L18" s="251"/>
      <c r="M18" s="251"/>
      <c r="N18" s="251"/>
      <c r="O18" s="251"/>
      <c r="P18" s="251"/>
      <c r="Q18" s="251"/>
      <c r="R18" s="251"/>
    </row>
    <row r="19" spans="1:18" s="252" customFormat="1" ht="12">
      <c r="A19" s="251"/>
      <c r="B19" s="457"/>
      <c r="C19" s="457"/>
      <c r="D19" s="461"/>
      <c r="E19" s="461"/>
      <c r="F19" s="463"/>
      <c r="G19" s="461"/>
      <c r="H19" s="461"/>
      <c r="I19" s="251"/>
      <c r="J19" s="251"/>
      <c r="K19" s="251"/>
      <c r="L19" s="251"/>
      <c r="M19" s="251"/>
      <c r="N19" s="251"/>
      <c r="O19" s="251"/>
      <c r="P19" s="251"/>
      <c r="Q19" s="251"/>
      <c r="R19" s="251"/>
    </row>
    <row r="20" spans="1:18" s="252" customFormat="1" ht="12">
      <c r="A20" s="251"/>
      <c r="B20" s="256">
        <v>1</v>
      </c>
      <c r="C20" s="257">
        <v>2</v>
      </c>
      <c r="D20" s="256">
        <v>3</v>
      </c>
      <c r="E20" s="256">
        <v>4</v>
      </c>
      <c r="F20" s="256">
        <v>5</v>
      </c>
      <c r="G20" s="256">
        <v>6</v>
      </c>
      <c r="H20" s="256">
        <v>7</v>
      </c>
      <c r="I20" s="251"/>
      <c r="J20" s="251"/>
      <c r="K20" s="251"/>
      <c r="L20" s="251"/>
      <c r="M20" s="251"/>
      <c r="N20" s="251"/>
      <c r="O20" s="251"/>
      <c r="P20" s="251"/>
      <c r="Q20" s="251"/>
      <c r="R20" s="251"/>
    </row>
    <row r="21" spans="1:18" s="252" customFormat="1" ht="12">
      <c r="A21" s="251"/>
      <c r="B21" s="258"/>
      <c r="C21" s="259"/>
      <c r="D21" s="260">
        <v>0</v>
      </c>
      <c r="E21" s="261">
        <v>0</v>
      </c>
      <c r="F21" s="261">
        <v>0</v>
      </c>
      <c r="G21" s="261">
        <v>0</v>
      </c>
      <c r="H21" s="262">
        <v>0</v>
      </c>
      <c r="I21" s="251"/>
      <c r="J21" s="251"/>
      <c r="K21" s="251"/>
      <c r="L21" s="251"/>
      <c r="M21" s="251"/>
      <c r="N21" s="251"/>
      <c r="O21" s="251"/>
      <c r="P21" s="251"/>
      <c r="Q21" s="251"/>
      <c r="R21" s="251"/>
    </row>
    <row r="22" spans="1:18" s="252" customFormat="1" ht="24">
      <c r="A22" s="251"/>
      <c r="B22" s="258">
        <v>741</v>
      </c>
      <c r="C22" s="263" t="s">
        <v>307</v>
      </c>
      <c r="D22" s="264">
        <v>0</v>
      </c>
      <c r="E22" s="262">
        <v>30525</v>
      </c>
      <c r="F22" s="262">
        <v>17778.919999999998</v>
      </c>
      <c r="G22" s="261">
        <v>0</v>
      </c>
      <c r="H22" s="262">
        <f>D22+E22-F22</f>
        <v>12746.080000000002</v>
      </c>
      <c r="I22" s="251"/>
      <c r="J22" s="251"/>
      <c r="K22" s="251"/>
      <c r="L22" s="251"/>
      <c r="M22" s="251"/>
      <c r="N22" s="251"/>
      <c r="O22" s="251"/>
      <c r="P22" s="251"/>
      <c r="Q22" s="251"/>
      <c r="R22" s="251"/>
    </row>
    <row r="23" spans="1:18" s="252" customFormat="1" ht="12">
      <c r="A23" s="251"/>
      <c r="B23" s="258"/>
      <c r="C23" s="259"/>
      <c r="D23" s="260"/>
      <c r="E23" s="261"/>
      <c r="F23" s="261"/>
      <c r="G23" s="265"/>
      <c r="H23" s="265"/>
      <c r="I23" s="251"/>
      <c r="J23" s="251"/>
      <c r="K23" s="251"/>
      <c r="L23" s="251"/>
      <c r="M23" s="251"/>
      <c r="N23" s="251"/>
      <c r="O23" s="251"/>
      <c r="P23" s="251"/>
      <c r="Q23" s="251"/>
      <c r="R23" s="251"/>
    </row>
    <row r="24" spans="1:18" s="252" customFormat="1" ht="12">
      <c r="A24" s="251"/>
      <c r="B24" s="258"/>
      <c r="C24" s="258"/>
      <c r="D24" s="260"/>
      <c r="E24" s="261"/>
      <c r="F24" s="261"/>
      <c r="G24" s="265"/>
      <c r="H24" s="265"/>
      <c r="I24" s="251"/>
      <c r="J24" s="251"/>
      <c r="K24" s="251"/>
      <c r="L24" s="251"/>
      <c r="M24" s="251"/>
      <c r="N24" s="251"/>
      <c r="O24" s="251"/>
      <c r="P24" s="251"/>
      <c r="Q24" s="251"/>
      <c r="R24" s="251"/>
    </row>
    <row r="25" spans="1:18" s="252" customFormat="1" ht="12">
      <c r="A25" s="251"/>
      <c r="B25" s="258"/>
      <c r="C25" s="258"/>
      <c r="D25" s="260"/>
      <c r="E25" s="261"/>
      <c r="F25" s="261"/>
      <c r="G25" s="265"/>
      <c r="H25" s="265"/>
      <c r="I25" s="251"/>
      <c r="J25" s="251"/>
      <c r="K25" s="251"/>
      <c r="L25" s="251"/>
      <c r="M25" s="251"/>
      <c r="N25" s="251"/>
      <c r="O25" s="251"/>
      <c r="P25" s="251"/>
      <c r="Q25" s="251"/>
      <c r="R25" s="251"/>
    </row>
    <row r="26" spans="1:18" s="252" customFormat="1" ht="12">
      <c r="A26" s="251"/>
      <c r="B26" s="265"/>
      <c r="C26" s="266" t="s">
        <v>308</v>
      </c>
      <c r="D26" s="267">
        <f>SUM(D22:D25)</f>
        <v>0</v>
      </c>
      <c r="E26" s="267">
        <f>SUM(E22:E25)</f>
        <v>30525</v>
      </c>
      <c r="F26" s="267">
        <f>SUM(F22:F25)</f>
        <v>17778.919999999998</v>
      </c>
      <c r="G26" s="267">
        <v>0</v>
      </c>
      <c r="H26" s="267">
        <f>SUM(H22:H25)</f>
        <v>12746.080000000002</v>
      </c>
      <c r="I26" s="251"/>
      <c r="J26" s="251"/>
      <c r="K26" s="251"/>
      <c r="L26" s="251"/>
      <c r="M26" s="251"/>
      <c r="N26" s="251"/>
      <c r="O26" s="251"/>
      <c r="P26" s="251"/>
      <c r="Q26" s="251"/>
      <c r="R26" s="251"/>
    </row>
    <row r="27" spans="1:18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</row>
    <row r="28" spans="1:18">
      <c r="A28" s="238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</row>
    <row r="29" spans="1:18">
      <c r="A29" s="238"/>
      <c r="B29" s="467" t="s">
        <v>231</v>
      </c>
      <c r="C29" s="467"/>
      <c r="D29" s="268"/>
      <c r="E29" s="269"/>
      <c r="F29" s="238"/>
      <c r="G29" s="467" t="s">
        <v>232</v>
      </c>
      <c r="H29" s="467"/>
      <c r="I29" s="238"/>
      <c r="J29" s="268"/>
      <c r="K29" s="238"/>
      <c r="L29" s="238"/>
      <c r="M29" s="238"/>
      <c r="N29" s="238"/>
      <c r="O29" s="238"/>
      <c r="P29" s="238"/>
      <c r="Q29" s="238"/>
      <c r="R29" s="238"/>
    </row>
    <row r="30" spans="1:18">
      <c r="A30" s="238"/>
      <c r="B30" s="464" t="s">
        <v>309</v>
      </c>
      <c r="C30" s="464"/>
      <c r="D30" s="270"/>
      <c r="E30" s="271" t="s">
        <v>234</v>
      </c>
      <c r="F30" s="271"/>
      <c r="G30" s="465" t="s">
        <v>235</v>
      </c>
      <c r="H30" s="465"/>
      <c r="I30" s="272"/>
      <c r="J30" s="272"/>
      <c r="K30" s="238"/>
      <c r="L30" s="273"/>
      <c r="M30" s="238"/>
      <c r="N30" s="238"/>
      <c r="O30" s="238"/>
      <c r="P30" s="238"/>
      <c r="Q30" s="238"/>
      <c r="R30" s="238"/>
    </row>
    <row r="31" spans="1:18">
      <c r="A31" s="238"/>
      <c r="B31" s="238"/>
      <c r="C31" s="238"/>
      <c r="D31" s="248"/>
      <c r="E31" s="238"/>
      <c r="F31" s="238"/>
      <c r="G31" s="238"/>
      <c r="H31" s="238"/>
      <c r="I31" s="248"/>
      <c r="J31" s="248"/>
      <c r="K31" s="248"/>
      <c r="L31" s="238"/>
      <c r="M31" s="238"/>
      <c r="N31" s="238"/>
      <c r="O31" s="238"/>
      <c r="P31" s="238"/>
      <c r="Q31" s="238"/>
      <c r="R31" s="238"/>
    </row>
    <row r="32" spans="1:18" ht="18.75" customHeight="1">
      <c r="A32" s="238"/>
      <c r="B32" s="468" t="s">
        <v>236</v>
      </c>
      <c r="C32" s="468"/>
      <c r="D32" s="274"/>
      <c r="E32" s="274"/>
      <c r="F32" s="238"/>
      <c r="G32" s="467" t="s">
        <v>237</v>
      </c>
      <c r="H32" s="467"/>
      <c r="I32" s="268"/>
      <c r="J32" s="268"/>
      <c r="K32" s="238"/>
      <c r="L32" s="238"/>
      <c r="M32" s="238"/>
      <c r="N32" s="275"/>
      <c r="O32" s="238"/>
      <c r="P32" s="238"/>
      <c r="Q32" s="238"/>
      <c r="R32" s="238"/>
    </row>
    <row r="33" spans="1:18">
      <c r="A33" s="238"/>
      <c r="B33" s="464" t="s">
        <v>310</v>
      </c>
      <c r="C33" s="464"/>
      <c r="D33" s="276"/>
      <c r="E33" s="271" t="s">
        <v>234</v>
      </c>
      <c r="F33" s="271"/>
      <c r="G33" s="465" t="s">
        <v>235</v>
      </c>
      <c r="H33" s="465"/>
      <c r="I33" s="277"/>
      <c r="J33" s="272"/>
      <c r="K33" s="238"/>
      <c r="L33" s="273"/>
      <c r="M33" s="238"/>
      <c r="N33" s="277"/>
      <c r="O33" s="238"/>
      <c r="P33" s="238"/>
      <c r="Q33" s="238"/>
      <c r="R33" s="238"/>
    </row>
    <row r="34" spans="1:18">
      <c r="A34" s="238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38"/>
      <c r="M34" s="238"/>
      <c r="N34" s="238"/>
      <c r="O34" s="238"/>
      <c r="P34" s="238"/>
      <c r="Q34" s="238"/>
      <c r="R34" s="238"/>
    </row>
    <row r="35" spans="1:18" ht="3.75" customHeight="1">
      <c r="A35" s="238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38"/>
      <c r="M35" s="238"/>
      <c r="N35" s="238"/>
      <c r="O35" s="238"/>
      <c r="P35" s="238"/>
      <c r="Q35" s="238"/>
      <c r="R35" s="238"/>
    </row>
    <row r="36" spans="1:18" ht="7.5" customHeight="1">
      <c r="A36" s="238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38"/>
      <c r="M36" s="238"/>
      <c r="N36" s="238"/>
      <c r="O36" s="238"/>
      <c r="P36" s="238"/>
      <c r="Q36" s="238"/>
      <c r="R36" s="238"/>
    </row>
    <row r="37" spans="1:18" ht="15" customHeight="1">
      <c r="A37" s="238"/>
      <c r="B37" s="466" t="s">
        <v>311</v>
      </c>
      <c r="C37" s="466"/>
      <c r="D37" s="466"/>
      <c r="E37" s="466"/>
      <c r="F37" s="466"/>
      <c r="G37" s="244"/>
      <c r="H37" s="244"/>
      <c r="I37" s="244"/>
      <c r="J37" s="244"/>
      <c r="K37" s="244"/>
      <c r="L37" s="238"/>
      <c r="M37" s="238"/>
      <c r="N37" s="238"/>
      <c r="O37" s="238"/>
      <c r="P37" s="238"/>
      <c r="Q37" s="238"/>
      <c r="R37" s="238"/>
    </row>
    <row r="38" spans="1:18">
      <c r="A38" s="238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38"/>
      <c r="M38" s="238"/>
      <c r="N38" s="238"/>
      <c r="O38" s="238"/>
      <c r="P38" s="238"/>
      <c r="Q38" s="238"/>
      <c r="R38" s="238"/>
    </row>
    <row r="39" spans="1:18">
      <c r="A39" s="238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38"/>
      <c r="M39" s="238"/>
      <c r="N39" s="238"/>
      <c r="O39" s="238"/>
      <c r="P39" s="238"/>
      <c r="Q39" s="238"/>
      <c r="R39" s="238"/>
    </row>
    <row r="40" spans="1:18">
      <c r="A40" s="238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38"/>
      <c r="M40" s="238"/>
      <c r="N40" s="238"/>
      <c r="O40" s="238"/>
      <c r="P40" s="238"/>
      <c r="Q40" s="238"/>
      <c r="R40" s="238"/>
    </row>
    <row r="41" spans="1:18">
      <c r="A41" s="238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38"/>
      <c r="M41" s="238"/>
      <c r="N41" s="238"/>
      <c r="O41" s="238"/>
      <c r="P41" s="238"/>
      <c r="Q41" s="238"/>
      <c r="R41" s="238"/>
    </row>
    <row r="42" spans="1:18">
      <c r="A42" s="238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38"/>
      <c r="M42" s="238"/>
      <c r="N42" s="238"/>
      <c r="O42" s="238"/>
      <c r="P42" s="238"/>
      <c r="Q42" s="238"/>
      <c r="R42" s="238"/>
    </row>
    <row r="43" spans="1:18">
      <c r="A43" s="238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38"/>
      <c r="M43" s="238"/>
      <c r="N43" s="238"/>
      <c r="O43" s="238"/>
      <c r="P43" s="238"/>
      <c r="Q43" s="238"/>
      <c r="R43" s="238"/>
    </row>
    <row r="44" spans="1:18">
      <c r="A44" s="238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38"/>
      <c r="M44" s="238"/>
      <c r="N44" s="238"/>
      <c r="O44" s="238"/>
      <c r="P44" s="238"/>
      <c r="Q44" s="238"/>
      <c r="R44" s="238"/>
    </row>
    <row r="45" spans="1:18">
      <c r="A45" s="238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38"/>
      <c r="M45" s="238"/>
      <c r="N45" s="238"/>
      <c r="O45" s="238"/>
      <c r="P45" s="238"/>
      <c r="Q45" s="238"/>
      <c r="R45" s="238"/>
    </row>
    <row r="46" spans="1:18">
      <c r="A46" s="238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38"/>
      <c r="M46" s="238"/>
      <c r="N46" s="238"/>
      <c r="O46" s="238"/>
      <c r="P46" s="238"/>
      <c r="Q46" s="238"/>
      <c r="R46" s="238"/>
    </row>
    <row r="47" spans="1:18">
      <c r="A47" s="238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38"/>
      <c r="M47" s="238"/>
      <c r="N47" s="238"/>
      <c r="O47" s="238"/>
      <c r="P47" s="238"/>
      <c r="Q47" s="238"/>
      <c r="R47" s="238"/>
    </row>
    <row r="48" spans="1:18">
      <c r="A48" s="238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38"/>
      <c r="M48" s="238"/>
      <c r="N48" s="238"/>
      <c r="O48" s="238"/>
      <c r="P48" s="238"/>
      <c r="Q48" s="238"/>
      <c r="R48" s="238"/>
    </row>
    <row r="49" spans="1:18">
      <c r="A49" s="238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38"/>
      <c r="M49" s="238"/>
      <c r="N49" s="238"/>
      <c r="O49" s="238"/>
      <c r="P49" s="238"/>
      <c r="Q49" s="238"/>
      <c r="R49" s="238"/>
    </row>
    <row r="50" spans="1:18">
      <c r="A50" s="238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38"/>
      <c r="M50" s="238"/>
      <c r="N50" s="238"/>
      <c r="O50" s="238"/>
      <c r="P50" s="238"/>
      <c r="Q50" s="238"/>
      <c r="R50" s="238"/>
    </row>
    <row r="51" spans="1:18">
      <c r="A51" s="238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38"/>
      <c r="M51" s="238"/>
      <c r="N51" s="238"/>
      <c r="O51" s="238"/>
      <c r="P51" s="238"/>
      <c r="Q51" s="238"/>
      <c r="R51" s="238"/>
    </row>
    <row r="52" spans="1:18">
      <c r="A52" s="238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38"/>
      <c r="M52" s="238"/>
      <c r="N52" s="238"/>
      <c r="O52" s="238"/>
      <c r="P52" s="238"/>
      <c r="Q52" s="238"/>
      <c r="R52" s="238"/>
    </row>
    <row r="53" spans="1:18">
      <c r="A53" s="238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38"/>
      <c r="M53" s="238"/>
      <c r="N53" s="238"/>
      <c r="O53" s="238"/>
      <c r="P53" s="238"/>
      <c r="Q53" s="238"/>
      <c r="R53" s="238"/>
    </row>
    <row r="54" spans="1:18">
      <c r="A54" s="238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38"/>
      <c r="M54" s="238"/>
      <c r="N54" s="238"/>
      <c r="O54" s="238"/>
      <c r="P54" s="238"/>
      <c r="Q54" s="238"/>
      <c r="R54" s="238"/>
    </row>
  </sheetData>
  <mergeCells count="24"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C9:H9"/>
    <mergeCell ref="H1:I1"/>
    <mergeCell ref="F2:I2"/>
    <mergeCell ref="F3:H3"/>
    <mergeCell ref="F4:H4"/>
    <mergeCell ref="C6:H6"/>
  </mergeCells>
  <pageMargins left="0.25" right="0.25" top="0.75" bottom="0.75" header="0.3" footer="0.3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0D7C-B9CA-43ED-A5A5-A85F3CC5EE3B}">
  <sheetPr>
    <pageSetUpPr fitToPage="1"/>
  </sheetPr>
  <dimension ref="A1:O34"/>
  <sheetViews>
    <sheetView topLeftCell="A2" zoomScale="120" zoomScaleNormal="120" workbookViewId="0">
      <selection activeCell="F29" sqref="F29"/>
    </sheetView>
  </sheetViews>
  <sheetFormatPr defaultRowHeight="12.75"/>
  <cols>
    <col min="1" max="3" width="9.140625" style="211"/>
    <col min="4" max="4" width="17.85546875" style="211" customWidth="1"/>
    <col min="5" max="5" width="13.5703125" style="211" customWidth="1"/>
    <col min="6" max="6" width="11.7109375" style="211" customWidth="1"/>
    <col min="7" max="7" width="12.7109375" style="211" customWidth="1"/>
    <col min="8" max="8" width="14.7109375" style="211" customWidth="1"/>
    <col min="9" max="9" width="13.85546875" style="211" customWidth="1"/>
    <col min="10" max="10" width="12.7109375" style="211" customWidth="1"/>
    <col min="11" max="11" width="17.85546875" style="211" customWidth="1"/>
    <col min="12" max="259" width="9.140625" style="211"/>
    <col min="260" max="260" width="17.85546875" style="211" customWidth="1"/>
    <col min="261" max="261" width="13.5703125" style="211" customWidth="1"/>
    <col min="262" max="262" width="11.7109375" style="211" customWidth="1"/>
    <col min="263" max="263" width="12.7109375" style="211" customWidth="1"/>
    <col min="264" max="264" width="14.7109375" style="211" customWidth="1"/>
    <col min="265" max="265" width="13.85546875" style="211" customWidth="1"/>
    <col min="266" max="266" width="12.7109375" style="211" customWidth="1"/>
    <col min="267" max="267" width="17.85546875" style="211" customWidth="1"/>
    <col min="268" max="515" width="9.140625" style="211"/>
    <col min="516" max="516" width="17.85546875" style="211" customWidth="1"/>
    <col min="517" max="517" width="13.5703125" style="211" customWidth="1"/>
    <col min="518" max="518" width="11.7109375" style="211" customWidth="1"/>
    <col min="519" max="519" width="12.7109375" style="211" customWidth="1"/>
    <col min="520" max="520" width="14.7109375" style="211" customWidth="1"/>
    <col min="521" max="521" width="13.85546875" style="211" customWidth="1"/>
    <col min="522" max="522" width="12.7109375" style="211" customWidth="1"/>
    <col min="523" max="523" width="17.85546875" style="211" customWidth="1"/>
    <col min="524" max="771" width="9.140625" style="211"/>
    <col min="772" max="772" width="17.85546875" style="211" customWidth="1"/>
    <col min="773" max="773" width="13.5703125" style="211" customWidth="1"/>
    <col min="774" max="774" width="11.7109375" style="211" customWidth="1"/>
    <col min="775" max="775" width="12.7109375" style="211" customWidth="1"/>
    <col min="776" max="776" width="14.7109375" style="211" customWidth="1"/>
    <col min="777" max="777" width="13.85546875" style="211" customWidth="1"/>
    <col min="778" max="778" width="12.7109375" style="211" customWidth="1"/>
    <col min="779" max="779" width="17.85546875" style="211" customWidth="1"/>
    <col min="780" max="1027" width="9.140625" style="211"/>
    <col min="1028" max="1028" width="17.85546875" style="211" customWidth="1"/>
    <col min="1029" max="1029" width="13.5703125" style="211" customWidth="1"/>
    <col min="1030" max="1030" width="11.7109375" style="211" customWidth="1"/>
    <col min="1031" max="1031" width="12.7109375" style="211" customWidth="1"/>
    <col min="1032" max="1032" width="14.7109375" style="211" customWidth="1"/>
    <col min="1033" max="1033" width="13.85546875" style="211" customWidth="1"/>
    <col min="1034" max="1034" width="12.7109375" style="211" customWidth="1"/>
    <col min="1035" max="1035" width="17.85546875" style="211" customWidth="1"/>
    <col min="1036" max="1283" width="9.140625" style="211"/>
    <col min="1284" max="1284" width="17.85546875" style="211" customWidth="1"/>
    <col min="1285" max="1285" width="13.5703125" style="211" customWidth="1"/>
    <col min="1286" max="1286" width="11.7109375" style="211" customWidth="1"/>
    <col min="1287" max="1287" width="12.7109375" style="211" customWidth="1"/>
    <col min="1288" max="1288" width="14.7109375" style="211" customWidth="1"/>
    <col min="1289" max="1289" width="13.85546875" style="211" customWidth="1"/>
    <col min="1290" max="1290" width="12.7109375" style="211" customWidth="1"/>
    <col min="1291" max="1291" width="17.85546875" style="211" customWidth="1"/>
    <col min="1292" max="1539" width="9.140625" style="211"/>
    <col min="1540" max="1540" width="17.85546875" style="211" customWidth="1"/>
    <col min="1541" max="1541" width="13.5703125" style="211" customWidth="1"/>
    <col min="1542" max="1542" width="11.7109375" style="211" customWidth="1"/>
    <col min="1543" max="1543" width="12.7109375" style="211" customWidth="1"/>
    <col min="1544" max="1544" width="14.7109375" style="211" customWidth="1"/>
    <col min="1545" max="1545" width="13.85546875" style="211" customWidth="1"/>
    <col min="1546" max="1546" width="12.7109375" style="211" customWidth="1"/>
    <col min="1547" max="1547" width="17.85546875" style="211" customWidth="1"/>
    <col min="1548" max="1795" width="9.140625" style="211"/>
    <col min="1796" max="1796" width="17.85546875" style="211" customWidth="1"/>
    <col min="1797" max="1797" width="13.5703125" style="211" customWidth="1"/>
    <col min="1798" max="1798" width="11.7109375" style="211" customWidth="1"/>
    <col min="1799" max="1799" width="12.7109375" style="211" customWidth="1"/>
    <col min="1800" max="1800" width="14.7109375" style="211" customWidth="1"/>
    <col min="1801" max="1801" width="13.85546875" style="211" customWidth="1"/>
    <col min="1802" max="1802" width="12.7109375" style="211" customWidth="1"/>
    <col min="1803" max="1803" width="17.85546875" style="211" customWidth="1"/>
    <col min="1804" max="2051" width="9.140625" style="211"/>
    <col min="2052" max="2052" width="17.85546875" style="211" customWidth="1"/>
    <col min="2053" max="2053" width="13.5703125" style="211" customWidth="1"/>
    <col min="2054" max="2054" width="11.7109375" style="211" customWidth="1"/>
    <col min="2055" max="2055" width="12.7109375" style="211" customWidth="1"/>
    <col min="2056" max="2056" width="14.7109375" style="211" customWidth="1"/>
    <col min="2057" max="2057" width="13.85546875" style="211" customWidth="1"/>
    <col min="2058" max="2058" width="12.7109375" style="211" customWidth="1"/>
    <col min="2059" max="2059" width="17.85546875" style="211" customWidth="1"/>
    <col min="2060" max="2307" width="9.140625" style="211"/>
    <col min="2308" max="2308" width="17.85546875" style="211" customWidth="1"/>
    <col min="2309" max="2309" width="13.5703125" style="211" customWidth="1"/>
    <col min="2310" max="2310" width="11.7109375" style="211" customWidth="1"/>
    <col min="2311" max="2311" width="12.7109375" style="211" customWidth="1"/>
    <col min="2312" max="2312" width="14.7109375" style="211" customWidth="1"/>
    <col min="2313" max="2313" width="13.85546875" style="211" customWidth="1"/>
    <col min="2314" max="2314" width="12.7109375" style="211" customWidth="1"/>
    <col min="2315" max="2315" width="17.85546875" style="211" customWidth="1"/>
    <col min="2316" max="2563" width="9.140625" style="211"/>
    <col min="2564" max="2564" width="17.85546875" style="211" customWidth="1"/>
    <col min="2565" max="2565" width="13.5703125" style="211" customWidth="1"/>
    <col min="2566" max="2566" width="11.7109375" style="211" customWidth="1"/>
    <col min="2567" max="2567" width="12.7109375" style="211" customWidth="1"/>
    <col min="2568" max="2568" width="14.7109375" style="211" customWidth="1"/>
    <col min="2569" max="2569" width="13.85546875" style="211" customWidth="1"/>
    <col min="2570" max="2570" width="12.7109375" style="211" customWidth="1"/>
    <col min="2571" max="2571" width="17.85546875" style="211" customWidth="1"/>
    <col min="2572" max="2819" width="9.140625" style="211"/>
    <col min="2820" max="2820" width="17.85546875" style="211" customWidth="1"/>
    <col min="2821" max="2821" width="13.5703125" style="211" customWidth="1"/>
    <col min="2822" max="2822" width="11.7109375" style="211" customWidth="1"/>
    <col min="2823" max="2823" width="12.7109375" style="211" customWidth="1"/>
    <col min="2824" max="2824" width="14.7109375" style="211" customWidth="1"/>
    <col min="2825" max="2825" width="13.85546875" style="211" customWidth="1"/>
    <col min="2826" max="2826" width="12.7109375" style="211" customWidth="1"/>
    <col min="2827" max="2827" width="17.85546875" style="211" customWidth="1"/>
    <col min="2828" max="3075" width="9.140625" style="211"/>
    <col min="3076" max="3076" width="17.85546875" style="211" customWidth="1"/>
    <col min="3077" max="3077" width="13.5703125" style="211" customWidth="1"/>
    <col min="3078" max="3078" width="11.7109375" style="211" customWidth="1"/>
    <col min="3079" max="3079" width="12.7109375" style="211" customWidth="1"/>
    <col min="3080" max="3080" width="14.7109375" style="211" customWidth="1"/>
    <col min="3081" max="3081" width="13.85546875" style="211" customWidth="1"/>
    <col min="3082" max="3082" width="12.7109375" style="211" customWidth="1"/>
    <col min="3083" max="3083" width="17.85546875" style="211" customWidth="1"/>
    <col min="3084" max="3331" width="9.140625" style="211"/>
    <col min="3332" max="3332" width="17.85546875" style="211" customWidth="1"/>
    <col min="3333" max="3333" width="13.5703125" style="211" customWidth="1"/>
    <col min="3334" max="3334" width="11.7109375" style="211" customWidth="1"/>
    <col min="3335" max="3335" width="12.7109375" style="211" customWidth="1"/>
    <col min="3336" max="3336" width="14.7109375" style="211" customWidth="1"/>
    <col min="3337" max="3337" width="13.85546875" style="211" customWidth="1"/>
    <col min="3338" max="3338" width="12.7109375" style="211" customWidth="1"/>
    <col min="3339" max="3339" width="17.85546875" style="211" customWidth="1"/>
    <col min="3340" max="3587" width="9.140625" style="211"/>
    <col min="3588" max="3588" width="17.85546875" style="211" customWidth="1"/>
    <col min="3589" max="3589" width="13.5703125" style="211" customWidth="1"/>
    <col min="3590" max="3590" width="11.7109375" style="211" customWidth="1"/>
    <col min="3591" max="3591" width="12.7109375" style="211" customWidth="1"/>
    <col min="3592" max="3592" width="14.7109375" style="211" customWidth="1"/>
    <col min="3593" max="3593" width="13.85546875" style="211" customWidth="1"/>
    <col min="3594" max="3594" width="12.7109375" style="211" customWidth="1"/>
    <col min="3595" max="3595" width="17.85546875" style="211" customWidth="1"/>
    <col min="3596" max="3843" width="9.140625" style="211"/>
    <col min="3844" max="3844" width="17.85546875" style="211" customWidth="1"/>
    <col min="3845" max="3845" width="13.5703125" style="211" customWidth="1"/>
    <col min="3846" max="3846" width="11.7109375" style="211" customWidth="1"/>
    <col min="3847" max="3847" width="12.7109375" style="211" customWidth="1"/>
    <col min="3848" max="3848" width="14.7109375" style="211" customWidth="1"/>
    <col min="3849" max="3849" width="13.85546875" style="211" customWidth="1"/>
    <col min="3850" max="3850" width="12.7109375" style="211" customWidth="1"/>
    <col min="3851" max="3851" width="17.85546875" style="211" customWidth="1"/>
    <col min="3852" max="4099" width="9.140625" style="211"/>
    <col min="4100" max="4100" width="17.85546875" style="211" customWidth="1"/>
    <col min="4101" max="4101" width="13.5703125" style="211" customWidth="1"/>
    <col min="4102" max="4102" width="11.7109375" style="211" customWidth="1"/>
    <col min="4103" max="4103" width="12.7109375" style="211" customWidth="1"/>
    <col min="4104" max="4104" width="14.7109375" style="211" customWidth="1"/>
    <col min="4105" max="4105" width="13.85546875" style="211" customWidth="1"/>
    <col min="4106" max="4106" width="12.7109375" style="211" customWidth="1"/>
    <col min="4107" max="4107" width="17.85546875" style="211" customWidth="1"/>
    <col min="4108" max="4355" width="9.140625" style="211"/>
    <col min="4356" max="4356" width="17.85546875" style="211" customWidth="1"/>
    <col min="4357" max="4357" width="13.5703125" style="211" customWidth="1"/>
    <col min="4358" max="4358" width="11.7109375" style="211" customWidth="1"/>
    <col min="4359" max="4359" width="12.7109375" style="211" customWidth="1"/>
    <col min="4360" max="4360" width="14.7109375" style="211" customWidth="1"/>
    <col min="4361" max="4361" width="13.85546875" style="211" customWidth="1"/>
    <col min="4362" max="4362" width="12.7109375" style="211" customWidth="1"/>
    <col min="4363" max="4363" width="17.85546875" style="211" customWidth="1"/>
    <col min="4364" max="4611" width="9.140625" style="211"/>
    <col min="4612" max="4612" width="17.85546875" style="211" customWidth="1"/>
    <col min="4613" max="4613" width="13.5703125" style="211" customWidth="1"/>
    <col min="4614" max="4614" width="11.7109375" style="211" customWidth="1"/>
    <col min="4615" max="4615" width="12.7109375" style="211" customWidth="1"/>
    <col min="4616" max="4616" width="14.7109375" style="211" customWidth="1"/>
    <col min="4617" max="4617" width="13.85546875" style="211" customWidth="1"/>
    <col min="4618" max="4618" width="12.7109375" style="211" customWidth="1"/>
    <col min="4619" max="4619" width="17.85546875" style="211" customWidth="1"/>
    <col min="4620" max="4867" width="9.140625" style="211"/>
    <col min="4868" max="4868" width="17.85546875" style="211" customWidth="1"/>
    <col min="4869" max="4869" width="13.5703125" style="211" customWidth="1"/>
    <col min="4870" max="4870" width="11.7109375" style="211" customWidth="1"/>
    <col min="4871" max="4871" width="12.7109375" style="211" customWidth="1"/>
    <col min="4872" max="4872" width="14.7109375" style="211" customWidth="1"/>
    <col min="4873" max="4873" width="13.85546875" style="211" customWidth="1"/>
    <col min="4874" max="4874" width="12.7109375" style="211" customWidth="1"/>
    <col min="4875" max="4875" width="17.85546875" style="211" customWidth="1"/>
    <col min="4876" max="5123" width="9.140625" style="211"/>
    <col min="5124" max="5124" width="17.85546875" style="211" customWidth="1"/>
    <col min="5125" max="5125" width="13.5703125" style="211" customWidth="1"/>
    <col min="5126" max="5126" width="11.7109375" style="211" customWidth="1"/>
    <col min="5127" max="5127" width="12.7109375" style="211" customWidth="1"/>
    <col min="5128" max="5128" width="14.7109375" style="211" customWidth="1"/>
    <col min="5129" max="5129" width="13.85546875" style="211" customWidth="1"/>
    <col min="5130" max="5130" width="12.7109375" style="211" customWidth="1"/>
    <col min="5131" max="5131" width="17.85546875" style="211" customWidth="1"/>
    <col min="5132" max="5379" width="9.140625" style="211"/>
    <col min="5380" max="5380" width="17.85546875" style="211" customWidth="1"/>
    <col min="5381" max="5381" width="13.5703125" style="211" customWidth="1"/>
    <col min="5382" max="5382" width="11.7109375" style="211" customWidth="1"/>
    <col min="5383" max="5383" width="12.7109375" style="211" customWidth="1"/>
    <col min="5384" max="5384" width="14.7109375" style="211" customWidth="1"/>
    <col min="5385" max="5385" width="13.85546875" style="211" customWidth="1"/>
    <col min="5386" max="5386" width="12.7109375" style="211" customWidth="1"/>
    <col min="5387" max="5387" width="17.85546875" style="211" customWidth="1"/>
    <col min="5388" max="5635" width="9.140625" style="211"/>
    <col min="5636" max="5636" width="17.85546875" style="211" customWidth="1"/>
    <col min="5637" max="5637" width="13.5703125" style="211" customWidth="1"/>
    <col min="5638" max="5638" width="11.7109375" style="211" customWidth="1"/>
    <col min="5639" max="5639" width="12.7109375" style="211" customWidth="1"/>
    <col min="5640" max="5640" width="14.7109375" style="211" customWidth="1"/>
    <col min="5641" max="5641" width="13.85546875" style="211" customWidth="1"/>
    <col min="5642" max="5642" width="12.7109375" style="211" customWidth="1"/>
    <col min="5643" max="5643" width="17.85546875" style="211" customWidth="1"/>
    <col min="5644" max="5891" width="9.140625" style="211"/>
    <col min="5892" max="5892" width="17.85546875" style="211" customWidth="1"/>
    <col min="5893" max="5893" width="13.5703125" style="211" customWidth="1"/>
    <col min="5894" max="5894" width="11.7109375" style="211" customWidth="1"/>
    <col min="5895" max="5895" width="12.7109375" style="211" customWidth="1"/>
    <col min="5896" max="5896" width="14.7109375" style="211" customWidth="1"/>
    <col min="5897" max="5897" width="13.85546875" style="211" customWidth="1"/>
    <col min="5898" max="5898" width="12.7109375" style="211" customWidth="1"/>
    <col min="5899" max="5899" width="17.85546875" style="211" customWidth="1"/>
    <col min="5900" max="6147" width="9.140625" style="211"/>
    <col min="6148" max="6148" width="17.85546875" style="211" customWidth="1"/>
    <col min="6149" max="6149" width="13.5703125" style="211" customWidth="1"/>
    <col min="6150" max="6150" width="11.7109375" style="211" customWidth="1"/>
    <col min="6151" max="6151" width="12.7109375" style="211" customWidth="1"/>
    <col min="6152" max="6152" width="14.7109375" style="211" customWidth="1"/>
    <col min="6153" max="6153" width="13.85546875" style="211" customWidth="1"/>
    <col min="6154" max="6154" width="12.7109375" style="211" customWidth="1"/>
    <col min="6155" max="6155" width="17.85546875" style="211" customWidth="1"/>
    <col min="6156" max="6403" width="9.140625" style="211"/>
    <col min="6404" max="6404" width="17.85546875" style="211" customWidth="1"/>
    <col min="6405" max="6405" width="13.5703125" style="211" customWidth="1"/>
    <col min="6406" max="6406" width="11.7109375" style="211" customWidth="1"/>
    <col min="6407" max="6407" width="12.7109375" style="211" customWidth="1"/>
    <col min="6408" max="6408" width="14.7109375" style="211" customWidth="1"/>
    <col min="6409" max="6409" width="13.85546875" style="211" customWidth="1"/>
    <col min="6410" max="6410" width="12.7109375" style="211" customWidth="1"/>
    <col min="6411" max="6411" width="17.85546875" style="211" customWidth="1"/>
    <col min="6412" max="6659" width="9.140625" style="211"/>
    <col min="6660" max="6660" width="17.85546875" style="211" customWidth="1"/>
    <col min="6661" max="6661" width="13.5703125" style="211" customWidth="1"/>
    <col min="6662" max="6662" width="11.7109375" style="211" customWidth="1"/>
    <col min="6663" max="6663" width="12.7109375" style="211" customWidth="1"/>
    <col min="6664" max="6664" width="14.7109375" style="211" customWidth="1"/>
    <col min="6665" max="6665" width="13.85546875" style="211" customWidth="1"/>
    <col min="6666" max="6666" width="12.7109375" style="211" customWidth="1"/>
    <col min="6667" max="6667" width="17.85546875" style="211" customWidth="1"/>
    <col min="6668" max="6915" width="9.140625" style="211"/>
    <col min="6916" max="6916" width="17.85546875" style="211" customWidth="1"/>
    <col min="6917" max="6917" width="13.5703125" style="211" customWidth="1"/>
    <col min="6918" max="6918" width="11.7109375" style="211" customWidth="1"/>
    <col min="6919" max="6919" width="12.7109375" style="211" customWidth="1"/>
    <col min="6920" max="6920" width="14.7109375" style="211" customWidth="1"/>
    <col min="6921" max="6921" width="13.85546875" style="211" customWidth="1"/>
    <col min="6922" max="6922" width="12.7109375" style="211" customWidth="1"/>
    <col min="6923" max="6923" width="17.85546875" style="211" customWidth="1"/>
    <col min="6924" max="7171" width="9.140625" style="211"/>
    <col min="7172" max="7172" width="17.85546875" style="211" customWidth="1"/>
    <col min="7173" max="7173" width="13.5703125" style="211" customWidth="1"/>
    <col min="7174" max="7174" width="11.7109375" style="211" customWidth="1"/>
    <col min="7175" max="7175" width="12.7109375" style="211" customWidth="1"/>
    <col min="7176" max="7176" width="14.7109375" style="211" customWidth="1"/>
    <col min="7177" max="7177" width="13.85546875" style="211" customWidth="1"/>
    <col min="7178" max="7178" width="12.7109375" style="211" customWidth="1"/>
    <col min="7179" max="7179" width="17.85546875" style="211" customWidth="1"/>
    <col min="7180" max="7427" width="9.140625" style="211"/>
    <col min="7428" max="7428" width="17.85546875" style="211" customWidth="1"/>
    <col min="7429" max="7429" width="13.5703125" style="211" customWidth="1"/>
    <col min="7430" max="7430" width="11.7109375" style="211" customWidth="1"/>
    <col min="7431" max="7431" width="12.7109375" style="211" customWidth="1"/>
    <col min="7432" max="7432" width="14.7109375" style="211" customWidth="1"/>
    <col min="7433" max="7433" width="13.85546875" style="211" customWidth="1"/>
    <col min="7434" max="7434" width="12.7109375" style="211" customWidth="1"/>
    <col min="7435" max="7435" width="17.85546875" style="211" customWidth="1"/>
    <col min="7436" max="7683" width="9.140625" style="211"/>
    <col min="7684" max="7684" width="17.85546875" style="211" customWidth="1"/>
    <col min="7685" max="7685" width="13.5703125" style="211" customWidth="1"/>
    <col min="7686" max="7686" width="11.7109375" style="211" customWidth="1"/>
    <col min="7687" max="7687" width="12.7109375" style="211" customWidth="1"/>
    <col min="7688" max="7688" width="14.7109375" style="211" customWidth="1"/>
    <col min="7689" max="7689" width="13.85546875" style="211" customWidth="1"/>
    <col min="7690" max="7690" width="12.7109375" style="211" customWidth="1"/>
    <col min="7691" max="7691" width="17.85546875" style="211" customWidth="1"/>
    <col min="7692" max="7939" width="9.140625" style="211"/>
    <col min="7940" max="7940" width="17.85546875" style="211" customWidth="1"/>
    <col min="7941" max="7941" width="13.5703125" style="211" customWidth="1"/>
    <col min="7942" max="7942" width="11.7109375" style="211" customWidth="1"/>
    <col min="7943" max="7943" width="12.7109375" style="211" customWidth="1"/>
    <col min="7944" max="7944" width="14.7109375" style="211" customWidth="1"/>
    <col min="7945" max="7945" width="13.85546875" style="211" customWidth="1"/>
    <col min="7946" max="7946" width="12.7109375" style="211" customWidth="1"/>
    <col min="7947" max="7947" width="17.85546875" style="211" customWidth="1"/>
    <col min="7948" max="8195" width="9.140625" style="211"/>
    <col min="8196" max="8196" width="17.85546875" style="211" customWidth="1"/>
    <col min="8197" max="8197" width="13.5703125" style="211" customWidth="1"/>
    <col min="8198" max="8198" width="11.7109375" style="211" customWidth="1"/>
    <col min="8199" max="8199" width="12.7109375" style="211" customWidth="1"/>
    <col min="8200" max="8200" width="14.7109375" style="211" customWidth="1"/>
    <col min="8201" max="8201" width="13.85546875" style="211" customWidth="1"/>
    <col min="8202" max="8202" width="12.7109375" style="211" customWidth="1"/>
    <col min="8203" max="8203" width="17.85546875" style="211" customWidth="1"/>
    <col min="8204" max="8451" width="9.140625" style="211"/>
    <col min="8452" max="8452" width="17.85546875" style="211" customWidth="1"/>
    <col min="8453" max="8453" width="13.5703125" style="211" customWidth="1"/>
    <col min="8454" max="8454" width="11.7109375" style="211" customWidth="1"/>
    <col min="8455" max="8455" width="12.7109375" style="211" customWidth="1"/>
    <col min="8456" max="8456" width="14.7109375" style="211" customWidth="1"/>
    <col min="8457" max="8457" width="13.85546875" style="211" customWidth="1"/>
    <col min="8458" max="8458" width="12.7109375" style="211" customWidth="1"/>
    <col min="8459" max="8459" width="17.85546875" style="211" customWidth="1"/>
    <col min="8460" max="8707" width="9.140625" style="211"/>
    <col min="8708" max="8708" width="17.85546875" style="211" customWidth="1"/>
    <col min="8709" max="8709" width="13.5703125" style="211" customWidth="1"/>
    <col min="8710" max="8710" width="11.7109375" style="211" customWidth="1"/>
    <col min="8711" max="8711" width="12.7109375" style="211" customWidth="1"/>
    <col min="8712" max="8712" width="14.7109375" style="211" customWidth="1"/>
    <col min="8713" max="8713" width="13.85546875" style="211" customWidth="1"/>
    <col min="8714" max="8714" width="12.7109375" style="211" customWidth="1"/>
    <col min="8715" max="8715" width="17.85546875" style="211" customWidth="1"/>
    <col min="8716" max="8963" width="9.140625" style="211"/>
    <col min="8964" max="8964" width="17.85546875" style="211" customWidth="1"/>
    <col min="8965" max="8965" width="13.5703125" style="211" customWidth="1"/>
    <col min="8966" max="8966" width="11.7109375" style="211" customWidth="1"/>
    <col min="8967" max="8967" width="12.7109375" style="211" customWidth="1"/>
    <col min="8968" max="8968" width="14.7109375" style="211" customWidth="1"/>
    <col min="8969" max="8969" width="13.85546875" style="211" customWidth="1"/>
    <col min="8970" max="8970" width="12.7109375" style="211" customWidth="1"/>
    <col min="8971" max="8971" width="17.85546875" style="211" customWidth="1"/>
    <col min="8972" max="9219" width="9.140625" style="211"/>
    <col min="9220" max="9220" width="17.85546875" style="211" customWidth="1"/>
    <col min="9221" max="9221" width="13.5703125" style="211" customWidth="1"/>
    <col min="9222" max="9222" width="11.7109375" style="211" customWidth="1"/>
    <col min="9223" max="9223" width="12.7109375" style="211" customWidth="1"/>
    <col min="9224" max="9224" width="14.7109375" style="211" customWidth="1"/>
    <col min="9225" max="9225" width="13.85546875" style="211" customWidth="1"/>
    <col min="9226" max="9226" width="12.7109375" style="211" customWidth="1"/>
    <col min="9227" max="9227" width="17.85546875" style="211" customWidth="1"/>
    <col min="9228" max="9475" width="9.140625" style="211"/>
    <col min="9476" max="9476" width="17.85546875" style="211" customWidth="1"/>
    <col min="9477" max="9477" width="13.5703125" style="211" customWidth="1"/>
    <col min="9478" max="9478" width="11.7109375" style="211" customWidth="1"/>
    <col min="9479" max="9479" width="12.7109375" style="211" customWidth="1"/>
    <col min="9480" max="9480" width="14.7109375" style="211" customWidth="1"/>
    <col min="9481" max="9481" width="13.85546875" style="211" customWidth="1"/>
    <col min="9482" max="9482" width="12.7109375" style="211" customWidth="1"/>
    <col min="9483" max="9483" width="17.85546875" style="211" customWidth="1"/>
    <col min="9484" max="9731" width="9.140625" style="211"/>
    <col min="9732" max="9732" width="17.85546875" style="211" customWidth="1"/>
    <col min="9733" max="9733" width="13.5703125" style="211" customWidth="1"/>
    <col min="9734" max="9734" width="11.7109375" style="211" customWidth="1"/>
    <col min="9735" max="9735" width="12.7109375" style="211" customWidth="1"/>
    <col min="9736" max="9736" width="14.7109375" style="211" customWidth="1"/>
    <col min="9737" max="9737" width="13.85546875" style="211" customWidth="1"/>
    <col min="9738" max="9738" width="12.7109375" style="211" customWidth="1"/>
    <col min="9739" max="9739" width="17.85546875" style="211" customWidth="1"/>
    <col min="9740" max="9987" width="9.140625" style="211"/>
    <col min="9988" max="9988" width="17.85546875" style="211" customWidth="1"/>
    <col min="9989" max="9989" width="13.5703125" style="211" customWidth="1"/>
    <col min="9990" max="9990" width="11.7109375" style="211" customWidth="1"/>
    <col min="9991" max="9991" width="12.7109375" style="211" customWidth="1"/>
    <col min="9992" max="9992" width="14.7109375" style="211" customWidth="1"/>
    <col min="9993" max="9993" width="13.85546875" style="211" customWidth="1"/>
    <col min="9994" max="9994" width="12.7109375" style="211" customWidth="1"/>
    <col min="9995" max="9995" width="17.85546875" style="211" customWidth="1"/>
    <col min="9996" max="10243" width="9.140625" style="211"/>
    <col min="10244" max="10244" width="17.85546875" style="211" customWidth="1"/>
    <col min="10245" max="10245" width="13.5703125" style="211" customWidth="1"/>
    <col min="10246" max="10246" width="11.7109375" style="211" customWidth="1"/>
    <col min="10247" max="10247" width="12.7109375" style="211" customWidth="1"/>
    <col min="10248" max="10248" width="14.7109375" style="211" customWidth="1"/>
    <col min="10249" max="10249" width="13.85546875" style="211" customWidth="1"/>
    <col min="10250" max="10250" width="12.7109375" style="211" customWidth="1"/>
    <col min="10251" max="10251" width="17.85546875" style="211" customWidth="1"/>
    <col min="10252" max="10499" width="9.140625" style="211"/>
    <col min="10500" max="10500" width="17.85546875" style="211" customWidth="1"/>
    <col min="10501" max="10501" width="13.5703125" style="211" customWidth="1"/>
    <col min="10502" max="10502" width="11.7109375" style="211" customWidth="1"/>
    <col min="10503" max="10503" width="12.7109375" style="211" customWidth="1"/>
    <col min="10504" max="10504" width="14.7109375" style="211" customWidth="1"/>
    <col min="10505" max="10505" width="13.85546875" style="211" customWidth="1"/>
    <col min="10506" max="10506" width="12.7109375" style="211" customWidth="1"/>
    <col min="10507" max="10507" width="17.85546875" style="211" customWidth="1"/>
    <col min="10508" max="10755" width="9.140625" style="211"/>
    <col min="10756" max="10756" width="17.85546875" style="211" customWidth="1"/>
    <col min="10757" max="10757" width="13.5703125" style="211" customWidth="1"/>
    <col min="10758" max="10758" width="11.7109375" style="211" customWidth="1"/>
    <col min="10759" max="10759" width="12.7109375" style="211" customWidth="1"/>
    <col min="10760" max="10760" width="14.7109375" style="211" customWidth="1"/>
    <col min="10761" max="10761" width="13.85546875" style="211" customWidth="1"/>
    <col min="10762" max="10762" width="12.7109375" style="211" customWidth="1"/>
    <col min="10763" max="10763" width="17.85546875" style="211" customWidth="1"/>
    <col min="10764" max="11011" width="9.140625" style="211"/>
    <col min="11012" max="11012" width="17.85546875" style="211" customWidth="1"/>
    <col min="11013" max="11013" width="13.5703125" style="211" customWidth="1"/>
    <col min="11014" max="11014" width="11.7109375" style="211" customWidth="1"/>
    <col min="11015" max="11015" width="12.7109375" style="211" customWidth="1"/>
    <col min="11016" max="11016" width="14.7109375" style="211" customWidth="1"/>
    <col min="11017" max="11017" width="13.85546875" style="211" customWidth="1"/>
    <col min="11018" max="11018" width="12.7109375" style="211" customWidth="1"/>
    <col min="11019" max="11019" width="17.85546875" style="211" customWidth="1"/>
    <col min="11020" max="11267" width="9.140625" style="211"/>
    <col min="11268" max="11268" width="17.85546875" style="211" customWidth="1"/>
    <col min="11269" max="11269" width="13.5703125" style="211" customWidth="1"/>
    <col min="11270" max="11270" width="11.7109375" style="211" customWidth="1"/>
    <col min="11271" max="11271" width="12.7109375" style="211" customWidth="1"/>
    <col min="11272" max="11272" width="14.7109375" style="211" customWidth="1"/>
    <col min="11273" max="11273" width="13.85546875" style="211" customWidth="1"/>
    <col min="11274" max="11274" width="12.7109375" style="211" customWidth="1"/>
    <col min="11275" max="11275" width="17.85546875" style="211" customWidth="1"/>
    <col min="11276" max="11523" width="9.140625" style="211"/>
    <col min="11524" max="11524" width="17.85546875" style="211" customWidth="1"/>
    <col min="11525" max="11525" width="13.5703125" style="211" customWidth="1"/>
    <col min="11526" max="11526" width="11.7109375" style="211" customWidth="1"/>
    <col min="11527" max="11527" width="12.7109375" style="211" customWidth="1"/>
    <col min="11528" max="11528" width="14.7109375" style="211" customWidth="1"/>
    <col min="11529" max="11529" width="13.85546875" style="211" customWidth="1"/>
    <col min="11530" max="11530" width="12.7109375" style="211" customWidth="1"/>
    <col min="11531" max="11531" width="17.85546875" style="211" customWidth="1"/>
    <col min="11532" max="11779" width="9.140625" style="211"/>
    <col min="11780" max="11780" width="17.85546875" style="211" customWidth="1"/>
    <col min="11781" max="11781" width="13.5703125" style="211" customWidth="1"/>
    <col min="11782" max="11782" width="11.7109375" style="211" customWidth="1"/>
    <col min="11783" max="11783" width="12.7109375" style="211" customWidth="1"/>
    <col min="11784" max="11784" width="14.7109375" style="211" customWidth="1"/>
    <col min="11785" max="11785" width="13.85546875" style="211" customWidth="1"/>
    <col min="11786" max="11786" width="12.7109375" style="211" customWidth="1"/>
    <col min="11787" max="11787" width="17.85546875" style="211" customWidth="1"/>
    <col min="11788" max="12035" width="9.140625" style="211"/>
    <col min="12036" max="12036" width="17.85546875" style="211" customWidth="1"/>
    <col min="12037" max="12037" width="13.5703125" style="211" customWidth="1"/>
    <col min="12038" max="12038" width="11.7109375" style="211" customWidth="1"/>
    <col min="12039" max="12039" width="12.7109375" style="211" customWidth="1"/>
    <col min="12040" max="12040" width="14.7109375" style="211" customWidth="1"/>
    <col min="12041" max="12041" width="13.85546875" style="211" customWidth="1"/>
    <col min="12042" max="12042" width="12.7109375" style="211" customWidth="1"/>
    <col min="12043" max="12043" width="17.85546875" style="211" customWidth="1"/>
    <col min="12044" max="12291" width="9.140625" style="211"/>
    <col min="12292" max="12292" width="17.85546875" style="211" customWidth="1"/>
    <col min="12293" max="12293" width="13.5703125" style="211" customWidth="1"/>
    <col min="12294" max="12294" width="11.7109375" style="211" customWidth="1"/>
    <col min="12295" max="12295" width="12.7109375" style="211" customWidth="1"/>
    <col min="12296" max="12296" width="14.7109375" style="211" customWidth="1"/>
    <col min="12297" max="12297" width="13.85546875" style="211" customWidth="1"/>
    <col min="12298" max="12298" width="12.7109375" style="211" customWidth="1"/>
    <col min="12299" max="12299" width="17.85546875" style="211" customWidth="1"/>
    <col min="12300" max="12547" width="9.140625" style="211"/>
    <col min="12548" max="12548" width="17.85546875" style="211" customWidth="1"/>
    <col min="12549" max="12549" width="13.5703125" style="211" customWidth="1"/>
    <col min="12550" max="12550" width="11.7109375" style="211" customWidth="1"/>
    <col min="12551" max="12551" width="12.7109375" style="211" customWidth="1"/>
    <col min="12552" max="12552" width="14.7109375" style="211" customWidth="1"/>
    <col min="12553" max="12553" width="13.85546875" style="211" customWidth="1"/>
    <col min="12554" max="12554" width="12.7109375" style="211" customWidth="1"/>
    <col min="12555" max="12555" width="17.85546875" style="211" customWidth="1"/>
    <col min="12556" max="12803" width="9.140625" style="211"/>
    <col min="12804" max="12804" width="17.85546875" style="211" customWidth="1"/>
    <col min="12805" max="12805" width="13.5703125" style="211" customWidth="1"/>
    <col min="12806" max="12806" width="11.7109375" style="211" customWidth="1"/>
    <col min="12807" max="12807" width="12.7109375" style="211" customWidth="1"/>
    <col min="12808" max="12808" width="14.7109375" style="211" customWidth="1"/>
    <col min="12809" max="12809" width="13.85546875" style="211" customWidth="1"/>
    <col min="12810" max="12810" width="12.7109375" style="211" customWidth="1"/>
    <col min="12811" max="12811" width="17.85546875" style="211" customWidth="1"/>
    <col min="12812" max="13059" width="9.140625" style="211"/>
    <col min="13060" max="13060" width="17.85546875" style="211" customWidth="1"/>
    <col min="13061" max="13061" width="13.5703125" style="211" customWidth="1"/>
    <col min="13062" max="13062" width="11.7109375" style="211" customWidth="1"/>
    <col min="13063" max="13063" width="12.7109375" style="211" customWidth="1"/>
    <col min="13064" max="13064" width="14.7109375" style="211" customWidth="1"/>
    <col min="13065" max="13065" width="13.85546875" style="211" customWidth="1"/>
    <col min="13066" max="13066" width="12.7109375" style="211" customWidth="1"/>
    <col min="13067" max="13067" width="17.85546875" style="211" customWidth="1"/>
    <col min="13068" max="13315" width="9.140625" style="211"/>
    <col min="13316" max="13316" width="17.85546875" style="211" customWidth="1"/>
    <col min="13317" max="13317" width="13.5703125" style="211" customWidth="1"/>
    <col min="13318" max="13318" width="11.7109375" style="211" customWidth="1"/>
    <col min="13319" max="13319" width="12.7109375" style="211" customWidth="1"/>
    <col min="13320" max="13320" width="14.7109375" style="211" customWidth="1"/>
    <col min="13321" max="13321" width="13.85546875" style="211" customWidth="1"/>
    <col min="13322" max="13322" width="12.7109375" style="211" customWidth="1"/>
    <col min="13323" max="13323" width="17.85546875" style="211" customWidth="1"/>
    <col min="13324" max="13571" width="9.140625" style="211"/>
    <col min="13572" max="13572" width="17.85546875" style="211" customWidth="1"/>
    <col min="13573" max="13573" width="13.5703125" style="211" customWidth="1"/>
    <col min="13574" max="13574" width="11.7109375" style="211" customWidth="1"/>
    <col min="13575" max="13575" width="12.7109375" style="211" customWidth="1"/>
    <col min="13576" max="13576" width="14.7109375" style="211" customWidth="1"/>
    <col min="13577" max="13577" width="13.85546875" style="211" customWidth="1"/>
    <col min="13578" max="13578" width="12.7109375" style="211" customWidth="1"/>
    <col min="13579" max="13579" width="17.85546875" style="211" customWidth="1"/>
    <col min="13580" max="13827" width="9.140625" style="211"/>
    <col min="13828" max="13828" width="17.85546875" style="211" customWidth="1"/>
    <col min="13829" max="13829" width="13.5703125" style="211" customWidth="1"/>
    <col min="13830" max="13830" width="11.7109375" style="211" customWidth="1"/>
    <col min="13831" max="13831" width="12.7109375" style="211" customWidth="1"/>
    <col min="13832" max="13832" width="14.7109375" style="211" customWidth="1"/>
    <col min="13833" max="13833" width="13.85546875" style="211" customWidth="1"/>
    <col min="13834" max="13834" width="12.7109375" style="211" customWidth="1"/>
    <col min="13835" max="13835" width="17.85546875" style="211" customWidth="1"/>
    <col min="13836" max="14083" width="9.140625" style="211"/>
    <col min="14084" max="14084" width="17.85546875" style="211" customWidth="1"/>
    <col min="14085" max="14085" width="13.5703125" style="211" customWidth="1"/>
    <col min="14086" max="14086" width="11.7109375" style="211" customWidth="1"/>
    <col min="14087" max="14087" width="12.7109375" style="211" customWidth="1"/>
    <col min="14088" max="14088" width="14.7109375" style="211" customWidth="1"/>
    <col min="14089" max="14089" width="13.85546875" style="211" customWidth="1"/>
    <col min="14090" max="14090" width="12.7109375" style="211" customWidth="1"/>
    <col min="14091" max="14091" width="17.85546875" style="211" customWidth="1"/>
    <col min="14092" max="14339" width="9.140625" style="211"/>
    <col min="14340" max="14340" width="17.85546875" style="211" customWidth="1"/>
    <col min="14341" max="14341" width="13.5703125" style="211" customWidth="1"/>
    <col min="14342" max="14342" width="11.7109375" style="211" customWidth="1"/>
    <col min="14343" max="14343" width="12.7109375" style="211" customWidth="1"/>
    <col min="14344" max="14344" width="14.7109375" style="211" customWidth="1"/>
    <col min="14345" max="14345" width="13.85546875" style="211" customWidth="1"/>
    <col min="14346" max="14346" width="12.7109375" style="211" customWidth="1"/>
    <col min="14347" max="14347" width="17.85546875" style="211" customWidth="1"/>
    <col min="14348" max="14595" width="9.140625" style="211"/>
    <col min="14596" max="14596" width="17.85546875" style="211" customWidth="1"/>
    <col min="14597" max="14597" width="13.5703125" style="211" customWidth="1"/>
    <col min="14598" max="14598" width="11.7109375" style="211" customWidth="1"/>
    <col min="14599" max="14599" width="12.7109375" style="211" customWidth="1"/>
    <col min="14600" max="14600" width="14.7109375" style="211" customWidth="1"/>
    <col min="14601" max="14601" width="13.85546875" style="211" customWidth="1"/>
    <col min="14602" max="14602" width="12.7109375" style="211" customWidth="1"/>
    <col min="14603" max="14603" width="17.85546875" style="211" customWidth="1"/>
    <col min="14604" max="14851" width="9.140625" style="211"/>
    <col min="14852" max="14852" width="17.85546875" style="211" customWidth="1"/>
    <col min="14853" max="14853" width="13.5703125" style="211" customWidth="1"/>
    <col min="14854" max="14854" width="11.7109375" style="211" customWidth="1"/>
    <col min="14855" max="14855" width="12.7109375" style="211" customWidth="1"/>
    <col min="14856" max="14856" width="14.7109375" style="211" customWidth="1"/>
    <col min="14857" max="14857" width="13.85546875" style="211" customWidth="1"/>
    <col min="14858" max="14858" width="12.7109375" style="211" customWidth="1"/>
    <col min="14859" max="14859" width="17.85546875" style="211" customWidth="1"/>
    <col min="14860" max="15107" width="9.140625" style="211"/>
    <col min="15108" max="15108" width="17.85546875" style="211" customWidth="1"/>
    <col min="15109" max="15109" width="13.5703125" style="211" customWidth="1"/>
    <col min="15110" max="15110" width="11.7109375" style="211" customWidth="1"/>
    <col min="15111" max="15111" width="12.7109375" style="211" customWidth="1"/>
    <col min="15112" max="15112" width="14.7109375" style="211" customWidth="1"/>
    <col min="15113" max="15113" width="13.85546875" style="211" customWidth="1"/>
    <col min="15114" max="15114" width="12.7109375" style="211" customWidth="1"/>
    <col min="15115" max="15115" width="17.85546875" style="211" customWidth="1"/>
    <col min="15116" max="15363" width="9.140625" style="211"/>
    <col min="15364" max="15364" width="17.85546875" style="211" customWidth="1"/>
    <col min="15365" max="15365" width="13.5703125" style="211" customWidth="1"/>
    <col min="15366" max="15366" width="11.7109375" style="211" customWidth="1"/>
    <col min="15367" max="15367" width="12.7109375" style="211" customWidth="1"/>
    <col min="15368" max="15368" width="14.7109375" style="211" customWidth="1"/>
    <col min="15369" max="15369" width="13.85546875" style="211" customWidth="1"/>
    <col min="15370" max="15370" width="12.7109375" style="211" customWidth="1"/>
    <col min="15371" max="15371" width="17.85546875" style="211" customWidth="1"/>
    <col min="15372" max="15619" width="9.140625" style="211"/>
    <col min="15620" max="15620" width="17.85546875" style="211" customWidth="1"/>
    <col min="15621" max="15621" width="13.5703125" style="211" customWidth="1"/>
    <col min="15622" max="15622" width="11.7109375" style="211" customWidth="1"/>
    <col min="15623" max="15623" width="12.7109375" style="211" customWidth="1"/>
    <col min="15624" max="15624" width="14.7109375" style="211" customWidth="1"/>
    <col min="15625" max="15625" width="13.85546875" style="211" customWidth="1"/>
    <col min="15626" max="15626" width="12.7109375" style="211" customWidth="1"/>
    <col min="15627" max="15627" width="17.85546875" style="211" customWidth="1"/>
    <col min="15628" max="15875" width="9.140625" style="211"/>
    <col min="15876" max="15876" width="17.85546875" style="211" customWidth="1"/>
    <col min="15877" max="15877" width="13.5703125" style="211" customWidth="1"/>
    <col min="15878" max="15878" width="11.7109375" style="211" customWidth="1"/>
    <col min="15879" max="15879" width="12.7109375" style="211" customWidth="1"/>
    <col min="15880" max="15880" width="14.7109375" style="211" customWidth="1"/>
    <col min="15881" max="15881" width="13.85546875" style="211" customWidth="1"/>
    <col min="15882" max="15882" width="12.7109375" style="211" customWidth="1"/>
    <col min="15883" max="15883" width="17.85546875" style="211" customWidth="1"/>
    <col min="15884" max="16131" width="9.140625" style="211"/>
    <col min="16132" max="16132" width="17.85546875" style="211" customWidth="1"/>
    <col min="16133" max="16133" width="13.5703125" style="211" customWidth="1"/>
    <col min="16134" max="16134" width="11.7109375" style="211" customWidth="1"/>
    <col min="16135" max="16135" width="12.7109375" style="211" customWidth="1"/>
    <col min="16136" max="16136" width="14.7109375" style="211" customWidth="1"/>
    <col min="16137" max="16137" width="13.85546875" style="211" customWidth="1"/>
    <col min="16138" max="16138" width="12.7109375" style="211" customWidth="1"/>
    <col min="16139" max="16139" width="17.85546875" style="211" customWidth="1"/>
    <col min="16140" max="16384" width="9.140625" style="211"/>
  </cols>
  <sheetData>
    <row r="1" spans="1:15" ht="74.25" customHeight="1">
      <c r="I1" s="212"/>
      <c r="J1" s="470" t="s">
        <v>264</v>
      </c>
      <c r="K1" s="470"/>
    </row>
    <row r="2" spans="1:15" ht="15.75">
      <c r="A2" s="213"/>
      <c r="B2" s="471" t="s">
        <v>244</v>
      </c>
      <c r="C2" s="471"/>
      <c r="D2" s="471"/>
      <c r="E2" s="471"/>
      <c r="F2" s="471"/>
      <c r="G2" s="471"/>
      <c r="H2" s="471"/>
    </row>
    <row r="3" spans="1:15">
      <c r="B3" s="472" t="s">
        <v>245</v>
      </c>
      <c r="C3" s="472"/>
      <c r="D3" s="472"/>
      <c r="E3" s="472"/>
      <c r="F3" s="472"/>
    </row>
    <row r="5" spans="1:15">
      <c r="B5" s="473" t="s">
        <v>265</v>
      </c>
      <c r="C5" s="473"/>
      <c r="D5" s="473"/>
      <c r="E5" s="473"/>
      <c r="F5" s="473"/>
      <c r="G5" s="473"/>
      <c r="H5" s="473"/>
    </row>
    <row r="6" spans="1:15">
      <c r="B6" s="472" t="s">
        <v>266</v>
      </c>
      <c r="C6" s="472"/>
      <c r="D6" s="472"/>
      <c r="E6" s="472"/>
      <c r="F6" s="472"/>
    </row>
    <row r="7" spans="1:15">
      <c r="A7" s="213"/>
      <c r="B7" s="469"/>
      <c r="C7" s="469"/>
      <c r="D7" s="469"/>
      <c r="E7" s="469"/>
      <c r="F7" s="469"/>
      <c r="G7" s="213"/>
      <c r="H7" s="213"/>
      <c r="I7" s="213"/>
      <c r="J7" s="213"/>
      <c r="K7" s="214"/>
    </row>
    <row r="8" spans="1:15">
      <c r="A8" s="215"/>
      <c r="B8" s="215"/>
      <c r="C8" s="215"/>
      <c r="D8" s="215"/>
      <c r="E8" s="215"/>
      <c r="F8" s="215"/>
      <c r="G8" s="215"/>
      <c r="H8" s="215"/>
      <c r="I8" s="215"/>
      <c r="J8" s="477" t="s">
        <v>404</v>
      </c>
      <c r="K8" s="477"/>
    </row>
    <row r="9" spans="1:15" s="217" customFormat="1" ht="15.75">
      <c r="A9" s="478" t="s">
        <v>313</v>
      </c>
      <c r="B9" s="478"/>
      <c r="C9" s="478"/>
      <c r="D9" s="478"/>
      <c r="E9" s="478"/>
      <c r="F9" s="478"/>
      <c r="G9" s="478"/>
      <c r="H9" s="478"/>
      <c r="I9" s="478"/>
      <c r="J9" s="478"/>
      <c r="K9" s="216"/>
    </row>
    <row r="10" spans="1:15">
      <c r="D10" s="218"/>
      <c r="E10" s="218"/>
      <c r="F10" s="218"/>
    </row>
    <row r="11" spans="1:15">
      <c r="D11" s="472"/>
      <c r="E11" s="472"/>
      <c r="F11" s="472"/>
    </row>
    <row r="12" spans="1:15">
      <c r="I12" s="219"/>
      <c r="K12" s="220" t="s">
        <v>267</v>
      </c>
    </row>
    <row r="13" spans="1:15">
      <c r="A13" s="479" t="s">
        <v>268</v>
      </c>
      <c r="B13" s="480"/>
      <c r="C13" s="480"/>
      <c r="D13" s="481"/>
      <c r="E13" s="488" t="s">
        <v>269</v>
      </c>
      <c r="F13" s="491" t="s">
        <v>270</v>
      </c>
      <c r="G13" s="492"/>
      <c r="H13" s="491" t="s">
        <v>271</v>
      </c>
      <c r="I13" s="491" t="s">
        <v>272</v>
      </c>
      <c r="J13" s="491" t="s">
        <v>39</v>
      </c>
      <c r="K13" s="488" t="s">
        <v>273</v>
      </c>
    </row>
    <row r="14" spans="1:15">
      <c r="A14" s="482"/>
      <c r="B14" s="483"/>
      <c r="C14" s="483"/>
      <c r="D14" s="484"/>
      <c r="E14" s="489"/>
      <c r="F14" s="493"/>
      <c r="G14" s="494"/>
      <c r="H14" s="495"/>
      <c r="I14" s="495"/>
      <c r="J14" s="495"/>
      <c r="K14" s="489"/>
      <c r="M14" s="213"/>
    </row>
    <row r="15" spans="1:15">
      <c r="A15" s="482"/>
      <c r="B15" s="483"/>
      <c r="C15" s="483"/>
      <c r="D15" s="484"/>
      <c r="E15" s="489"/>
      <c r="F15" s="496" t="s">
        <v>274</v>
      </c>
      <c r="G15" s="491" t="s">
        <v>275</v>
      </c>
      <c r="H15" s="495"/>
      <c r="I15" s="495"/>
      <c r="J15" s="495"/>
      <c r="K15" s="489"/>
      <c r="N15" s="213"/>
      <c r="O15" s="213"/>
    </row>
    <row r="16" spans="1:15">
      <c r="A16" s="485"/>
      <c r="B16" s="486"/>
      <c r="C16" s="486"/>
      <c r="D16" s="487"/>
      <c r="E16" s="490"/>
      <c r="F16" s="497"/>
      <c r="G16" s="493"/>
      <c r="H16" s="493"/>
      <c r="I16" s="493"/>
      <c r="J16" s="493"/>
      <c r="K16" s="490"/>
    </row>
    <row r="17" spans="1:11">
      <c r="A17" s="474" t="s">
        <v>276</v>
      </c>
      <c r="B17" s="475"/>
      <c r="C17" s="475"/>
      <c r="D17" s="476"/>
      <c r="E17" s="221"/>
      <c r="F17" s="222"/>
      <c r="G17" s="223"/>
      <c r="H17" s="224"/>
      <c r="I17" s="224"/>
      <c r="J17" s="225"/>
      <c r="K17" s="226"/>
    </row>
    <row r="18" spans="1:11" ht="26.25" customHeight="1">
      <c r="A18" s="498" t="s">
        <v>277</v>
      </c>
      <c r="B18" s="499"/>
      <c r="C18" s="499"/>
      <c r="D18" s="500"/>
      <c r="E18" s="227">
        <v>0</v>
      </c>
      <c r="F18" s="222">
        <v>100800</v>
      </c>
      <c r="G18" s="223">
        <v>26700</v>
      </c>
      <c r="H18" s="224">
        <v>30525</v>
      </c>
      <c r="I18" s="224">
        <v>17778.919999999998</v>
      </c>
      <c r="J18" s="225">
        <v>17778.919999999998</v>
      </c>
      <c r="K18" s="226">
        <f>H18-I18</f>
        <v>12746.080000000002</v>
      </c>
    </row>
    <row r="19" spans="1:11">
      <c r="A19" s="498" t="s">
        <v>278</v>
      </c>
      <c r="B19" s="499"/>
      <c r="C19" s="499"/>
      <c r="D19" s="500"/>
      <c r="E19" s="228"/>
      <c r="F19" s="222"/>
      <c r="G19" s="223"/>
      <c r="H19" s="224"/>
      <c r="I19" s="224"/>
      <c r="J19" s="225"/>
      <c r="K19" s="226"/>
    </row>
    <row r="20" spans="1:11">
      <c r="A20" s="474" t="s">
        <v>279</v>
      </c>
      <c r="B20" s="475"/>
      <c r="C20" s="475"/>
      <c r="D20" s="476"/>
      <c r="E20" s="221"/>
      <c r="F20" s="222"/>
      <c r="G20" s="223"/>
      <c r="H20" s="223"/>
      <c r="I20" s="223"/>
      <c r="J20" s="225"/>
      <c r="K20" s="226"/>
    </row>
    <row r="21" spans="1:11">
      <c r="A21" s="474" t="s">
        <v>280</v>
      </c>
      <c r="B21" s="475"/>
      <c r="C21" s="475"/>
      <c r="D21" s="476"/>
      <c r="E21" s="229"/>
      <c r="F21" s="222"/>
      <c r="G21" s="223"/>
      <c r="H21" s="230"/>
      <c r="I21" s="230"/>
      <c r="J21" s="230"/>
      <c r="K21" s="231"/>
    </row>
    <row r="22" spans="1:11">
      <c r="A22" s="474" t="s">
        <v>281</v>
      </c>
      <c r="B22" s="475"/>
      <c r="C22" s="475"/>
      <c r="D22" s="476"/>
      <c r="E22" s="221"/>
      <c r="F22" s="226" t="s">
        <v>282</v>
      </c>
      <c r="G22" s="230" t="s">
        <v>282</v>
      </c>
      <c r="H22" s="223"/>
      <c r="I22" s="223"/>
      <c r="J22" s="225"/>
      <c r="K22" s="226"/>
    </row>
    <row r="23" spans="1:11">
      <c r="A23" s="474" t="s">
        <v>283</v>
      </c>
      <c r="B23" s="475"/>
      <c r="C23" s="475"/>
      <c r="D23" s="476"/>
      <c r="E23" s="221"/>
      <c r="F23" s="226" t="s">
        <v>282</v>
      </c>
      <c r="G23" s="230" t="s">
        <v>282</v>
      </c>
      <c r="H23" s="223"/>
      <c r="I23" s="223"/>
      <c r="J23" s="225"/>
      <c r="K23" s="226"/>
    </row>
    <row r="24" spans="1:11">
      <c r="A24" s="503" t="s">
        <v>284</v>
      </c>
      <c r="B24" s="504"/>
      <c r="C24" s="504"/>
      <c r="D24" s="505"/>
      <c r="E24" s="232"/>
      <c r="F24" s="226">
        <f>SUM(F17:F21)</f>
        <v>100800</v>
      </c>
      <c r="G24" s="226">
        <f>SUM(G17:G21)</f>
        <v>26700</v>
      </c>
      <c r="H24" s="226">
        <f>SUM(H17:H21)</f>
        <v>30525</v>
      </c>
      <c r="I24" s="226">
        <f>SUM(I17:I21)</f>
        <v>17778.919999999998</v>
      </c>
      <c r="J24" s="226">
        <f>SUM(J17:J21)</f>
        <v>17778.919999999998</v>
      </c>
      <c r="K24" s="233" t="s">
        <v>282</v>
      </c>
    </row>
    <row r="25" spans="1:11">
      <c r="A25" s="503" t="s">
        <v>285</v>
      </c>
      <c r="B25" s="504"/>
      <c r="C25" s="504"/>
      <c r="D25" s="505"/>
      <c r="E25" s="509" t="s">
        <v>282</v>
      </c>
      <c r="F25" s="509" t="s">
        <v>282</v>
      </c>
      <c r="G25" s="510" t="s">
        <v>282</v>
      </c>
      <c r="H25" s="510" t="s">
        <v>282</v>
      </c>
      <c r="I25" s="510" t="s">
        <v>282</v>
      </c>
      <c r="J25" s="510" t="s">
        <v>282</v>
      </c>
      <c r="K25" s="501">
        <f>K17+K18+K19+K20+K23+K22+K21</f>
        <v>12746.080000000002</v>
      </c>
    </row>
    <row r="26" spans="1:11">
      <c r="A26" s="506"/>
      <c r="B26" s="507"/>
      <c r="C26" s="507"/>
      <c r="D26" s="508"/>
      <c r="E26" s="502"/>
      <c r="F26" s="502"/>
      <c r="G26" s="511"/>
      <c r="H26" s="511"/>
      <c r="I26" s="511"/>
      <c r="J26" s="511"/>
      <c r="K26" s="502"/>
    </row>
    <row r="28" spans="1:11">
      <c r="A28" s="211" t="s">
        <v>231</v>
      </c>
      <c r="H28" s="234"/>
      <c r="J28" s="513" t="s">
        <v>232</v>
      </c>
      <c r="K28" s="513"/>
    </row>
    <row r="29" spans="1:11">
      <c r="H29" s="235" t="s">
        <v>234</v>
      </c>
      <c r="J29" s="472"/>
      <c r="K29" s="472"/>
    </row>
    <row r="30" spans="1:11">
      <c r="A30" s="470"/>
      <c r="B30" s="470"/>
      <c r="C30" s="470"/>
      <c r="D30" s="470"/>
      <c r="E30" s="470"/>
      <c r="F30" s="212"/>
      <c r="G30" s="212"/>
      <c r="H30" s="219"/>
      <c r="I30" s="219"/>
      <c r="J30" s="219"/>
      <c r="K30" s="219"/>
    </row>
    <row r="31" spans="1:11">
      <c r="A31" s="470" t="s">
        <v>236</v>
      </c>
      <c r="B31" s="470"/>
      <c r="C31" s="470"/>
      <c r="D31" s="470"/>
      <c r="E31" s="470"/>
      <c r="F31" s="212"/>
      <c r="H31" s="234"/>
      <c r="J31" s="513" t="s">
        <v>237</v>
      </c>
      <c r="K31" s="513"/>
    </row>
    <row r="32" spans="1:11">
      <c r="A32" s="212"/>
      <c r="B32" s="212"/>
      <c r="C32" s="212"/>
      <c r="D32" s="212"/>
      <c r="E32" s="212"/>
      <c r="F32" s="212"/>
      <c r="H32" s="235" t="s">
        <v>234</v>
      </c>
      <c r="J32" s="472"/>
      <c r="K32" s="472"/>
    </row>
    <row r="33" spans="1:8">
      <c r="A33" s="512" t="s">
        <v>286</v>
      </c>
      <c r="B33" s="512"/>
      <c r="C33" s="512"/>
      <c r="D33" s="512"/>
      <c r="E33" s="512"/>
      <c r="F33" s="512"/>
      <c r="G33" s="512"/>
      <c r="H33" s="236"/>
    </row>
    <row r="34" spans="1:8">
      <c r="A34" s="237"/>
      <c r="B34" s="237"/>
      <c r="C34" s="237"/>
      <c r="D34" s="237"/>
      <c r="E34" s="237"/>
      <c r="F34" s="237"/>
      <c r="G34" s="237"/>
    </row>
  </sheetData>
  <protectedRanges>
    <protectedRange sqref="E17:J20 H22:J23 E22:E23" name="Diapazonas1"/>
  </protectedRanges>
  <mergeCells count="41">
    <mergeCell ref="A33:G33"/>
    <mergeCell ref="J28:K28"/>
    <mergeCell ref="J29:K29"/>
    <mergeCell ref="A30:E30"/>
    <mergeCell ref="A31:E31"/>
    <mergeCell ref="J31:K31"/>
    <mergeCell ref="J32:K32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B7:F7"/>
    <mergeCell ref="J1:K1"/>
    <mergeCell ref="B2:H2"/>
    <mergeCell ref="B3:F3"/>
    <mergeCell ref="B5:H5"/>
    <mergeCell ref="B6:F6"/>
  </mergeCells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4"/>
  <sheetViews>
    <sheetView showZeros="0" topLeftCell="A23" workbookViewId="0">
      <selection activeCell="J378" sqref="J378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355" t="s">
        <v>0</v>
      </c>
      <c r="J1" s="355"/>
      <c r="K1" s="355"/>
      <c r="L1" s="355"/>
      <c r="M1" s="6"/>
      <c r="N1" s="7"/>
      <c r="O1" s="7"/>
      <c r="P1" s="7"/>
      <c r="Q1" s="7"/>
    </row>
    <row r="2" spans="1:17" ht="22.5" customHeight="1">
      <c r="H2" s="8"/>
      <c r="I2" s="356" t="s">
        <v>1</v>
      </c>
      <c r="J2" s="356"/>
      <c r="K2" s="356"/>
      <c r="L2" s="356"/>
      <c r="M2" s="6"/>
      <c r="N2" s="7"/>
      <c r="O2" s="7"/>
      <c r="P2" s="7"/>
      <c r="Q2" s="10"/>
    </row>
    <row r="3" spans="1:17" ht="13.5" customHeight="1">
      <c r="H3" s="11"/>
      <c r="I3" s="12" t="s">
        <v>2</v>
      </c>
      <c r="J3" s="12"/>
      <c r="K3" s="5"/>
      <c r="L3" s="5"/>
      <c r="M3" s="6"/>
      <c r="N3" s="7"/>
      <c r="O3" s="7"/>
      <c r="P3" s="7"/>
      <c r="Q3" s="13"/>
    </row>
    <row r="4" spans="1:17" ht="3.75" customHeight="1">
      <c r="H4" s="16"/>
      <c r="I4" s="9"/>
      <c r="J4" s="17"/>
      <c r="K4" s="5"/>
      <c r="L4" s="5"/>
      <c r="M4" s="6"/>
      <c r="N4" s="7"/>
      <c r="O4" s="7"/>
      <c r="P4" s="7"/>
    </row>
    <row r="5" spans="1:17" ht="6.75" customHeight="1">
      <c r="H5" s="16"/>
      <c r="I5" s="9"/>
      <c r="K5" s="7"/>
      <c r="L5" s="7"/>
      <c r="M5" s="6"/>
      <c r="N5" s="7"/>
      <c r="O5" s="7"/>
      <c r="P5" s="7"/>
      <c r="Q5" s="18"/>
    </row>
    <row r="6" spans="1:17" ht="18" customHeight="1">
      <c r="A6" s="357" t="s">
        <v>4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19"/>
      <c r="N6" s="19"/>
      <c r="O6" s="19"/>
      <c r="P6" s="19"/>
      <c r="Q6" s="19"/>
    </row>
    <row r="7" spans="1:17" ht="12" customHeight="1">
      <c r="G7" s="19"/>
      <c r="H7" s="20"/>
      <c r="I7" s="20"/>
      <c r="J7" s="21"/>
      <c r="K7" s="21"/>
      <c r="L7" s="22"/>
      <c r="M7" s="6"/>
    </row>
    <row r="8" spans="1:17" ht="18" customHeight="1">
      <c r="A8" s="358" t="s">
        <v>5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6"/>
    </row>
    <row r="9" spans="1:17" ht="18.75" customHeight="1">
      <c r="A9" s="359" t="s">
        <v>6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6"/>
    </row>
    <row r="10" spans="1:17" ht="7.5" customHeight="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6"/>
    </row>
    <row r="11" spans="1:17" ht="14.25" customHeight="1">
      <c r="A11" s="23"/>
      <c r="B11" s="24"/>
      <c r="C11" s="24"/>
      <c r="D11" s="24"/>
      <c r="E11" s="24"/>
      <c r="F11" s="24"/>
      <c r="G11" s="361" t="s">
        <v>7</v>
      </c>
      <c r="H11" s="361"/>
      <c r="I11" s="361"/>
      <c r="J11" s="361"/>
      <c r="K11" s="361"/>
      <c r="L11" s="24"/>
      <c r="M11" s="6"/>
    </row>
    <row r="12" spans="1:17" ht="16.5" customHeight="1">
      <c r="A12" s="362" t="s">
        <v>8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6"/>
      <c r="P12" s="1" t="s">
        <v>9</v>
      </c>
    </row>
    <row r="13" spans="1:17" ht="15.75" customHeight="1">
      <c r="G13" s="363" t="s">
        <v>10</v>
      </c>
      <c r="H13" s="363"/>
      <c r="I13" s="363"/>
      <c r="J13" s="363"/>
      <c r="K13" s="363"/>
      <c r="M13" s="6"/>
    </row>
    <row r="14" spans="1:17" ht="12" customHeight="1">
      <c r="G14" s="364" t="s">
        <v>11</v>
      </c>
      <c r="H14" s="364"/>
      <c r="I14" s="364"/>
      <c r="J14" s="364"/>
      <c r="K14" s="364"/>
    </row>
    <row r="15" spans="1:17" ht="12" customHeight="1">
      <c r="B15" s="362" t="s">
        <v>12</v>
      </c>
      <c r="C15" s="362"/>
      <c r="D15" s="362"/>
      <c r="E15" s="362"/>
      <c r="F15" s="362"/>
      <c r="G15" s="362"/>
      <c r="H15" s="362"/>
      <c r="I15" s="362"/>
      <c r="J15" s="362"/>
      <c r="K15" s="362"/>
      <c r="L15" s="362"/>
    </row>
    <row r="16" spans="1:17" ht="12" customHeight="1"/>
    <row r="17" spans="1:13" ht="12.75" customHeight="1">
      <c r="G17" s="363" t="s">
        <v>13</v>
      </c>
      <c r="H17" s="363"/>
      <c r="I17" s="363"/>
      <c r="J17" s="363"/>
      <c r="K17" s="363"/>
    </row>
    <row r="18" spans="1:13" ht="11.25" customHeight="1">
      <c r="G18" s="354" t="s">
        <v>14</v>
      </c>
      <c r="H18" s="354"/>
      <c r="I18" s="354"/>
      <c r="J18" s="354"/>
      <c r="K18" s="354"/>
    </row>
    <row r="19" spans="1:13" ht="11.25" customHeight="1">
      <c r="G19" s="7"/>
      <c r="H19" s="7"/>
      <c r="I19" s="7"/>
      <c r="J19" s="7"/>
      <c r="K19" s="7"/>
    </row>
    <row r="20" spans="1:13">
      <c r="B20" s="9"/>
      <c r="C20" s="9"/>
      <c r="D20" s="9"/>
      <c r="E20" s="365" t="s">
        <v>15</v>
      </c>
      <c r="F20" s="365"/>
      <c r="G20" s="365"/>
      <c r="H20" s="365"/>
      <c r="I20" s="365"/>
      <c r="J20" s="365"/>
      <c r="K20" s="365"/>
      <c r="L20" s="9"/>
    </row>
    <row r="21" spans="1:13" ht="12" customHeight="1">
      <c r="A21" s="366" t="s">
        <v>16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27"/>
    </row>
    <row r="22" spans="1:13" ht="12" customHeight="1">
      <c r="F22" s="1"/>
      <c r="J22" s="28"/>
      <c r="K22" s="22"/>
      <c r="L22" s="29" t="s">
        <v>17</v>
      </c>
      <c r="M22" s="27"/>
    </row>
    <row r="23" spans="1:13" ht="11.25" customHeight="1">
      <c r="F23" s="1"/>
      <c r="J23" s="30" t="s">
        <v>18</v>
      </c>
      <c r="K23" s="31"/>
      <c r="L23" s="32"/>
      <c r="M23" s="27"/>
    </row>
    <row r="24" spans="1:13" ht="12" customHeight="1">
      <c r="E24" s="7"/>
      <c r="F24" s="25"/>
      <c r="I24" s="33"/>
      <c r="J24" s="33"/>
      <c r="K24" s="34" t="s">
        <v>19</v>
      </c>
      <c r="L24" s="35"/>
      <c r="M24" s="27"/>
    </row>
    <row r="25" spans="1:13" ht="12.75" customHeight="1">
      <c r="A25" s="367" t="s">
        <v>20</v>
      </c>
      <c r="B25" s="367"/>
      <c r="C25" s="367"/>
      <c r="D25" s="367"/>
      <c r="E25" s="367"/>
      <c r="F25" s="367"/>
      <c r="G25" s="367"/>
      <c r="H25" s="367"/>
      <c r="I25" s="367"/>
      <c r="J25" s="36"/>
      <c r="K25" s="34" t="s">
        <v>21</v>
      </c>
      <c r="L25" s="37" t="s">
        <v>22</v>
      </c>
      <c r="M25" s="27"/>
    </row>
    <row r="26" spans="1:13" ht="29.1" customHeight="1">
      <c r="A26" s="367" t="s">
        <v>23</v>
      </c>
      <c r="B26" s="367"/>
      <c r="C26" s="367"/>
      <c r="D26" s="367"/>
      <c r="E26" s="367"/>
      <c r="F26" s="367"/>
      <c r="G26" s="367"/>
      <c r="H26" s="367"/>
      <c r="I26" s="367"/>
      <c r="J26" s="38" t="s">
        <v>24</v>
      </c>
      <c r="K26" s="39" t="s">
        <v>25</v>
      </c>
      <c r="L26" s="35"/>
      <c r="M26" s="27"/>
    </row>
    <row r="27" spans="1:13" ht="12.75" customHeight="1">
      <c r="D27" s="36"/>
      <c r="E27" s="36"/>
      <c r="F27" s="36"/>
      <c r="G27" s="40" t="s">
        <v>26</v>
      </c>
      <c r="H27" s="41" t="s">
        <v>27</v>
      </c>
      <c r="I27" s="42"/>
      <c r="J27" s="43"/>
      <c r="K27" s="35"/>
      <c r="L27" s="35"/>
      <c r="M27" s="27"/>
    </row>
    <row r="28" spans="1:13" ht="13.5" customHeight="1">
      <c r="D28" s="36"/>
      <c r="E28" s="36"/>
      <c r="F28" s="36"/>
      <c r="G28" s="368" t="s">
        <v>28</v>
      </c>
      <c r="H28" s="368"/>
      <c r="I28" s="183" t="s">
        <v>29</v>
      </c>
      <c r="J28" s="184" t="s">
        <v>30</v>
      </c>
      <c r="K28" s="185" t="s">
        <v>31</v>
      </c>
      <c r="L28" s="185" t="s">
        <v>31</v>
      </c>
      <c r="M28" s="27"/>
    </row>
    <row r="29" spans="1:13" ht="14.25" customHeight="1">
      <c r="A29" s="44" t="s">
        <v>32</v>
      </c>
      <c r="B29" s="44"/>
      <c r="C29" s="44"/>
      <c r="D29" s="44"/>
      <c r="E29" s="44"/>
      <c r="F29" s="45"/>
      <c r="G29" s="46"/>
      <c r="I29" s="46"/>
      <c r="J29" s="46"/>
      <c r="K29" s="47"/>
      <c r="L29" s="48" t="s">
        <v>33</v>
      </c>
      <c r="M29" s="49"/>
    </row>
    <row r="30" spans="1:13" ht="24" customHeight="1">
      <c r="A30" s="380" t="s">
        <v>34</v>
      </c>
      <c r="B30" s="381"/>
      <c r="C30" s="381"/>
      <c r="D30" s="381"/>
      <c r="E30" s="381"/>
      <c r="F30" s="381"/>
      <c r="G30" s="384" t="s">
        <v>35</v>
      </c>
      <c r="H30" s="386" t="s">
        <v>36</v>
      </c>
      <c r="I30" s="388" t="s">
        <v>37</v>
      </c>
      <c r="J30" s="389"/>
      <c r="K30" s="390" t="s">
        <v>38</v>
      </c>
      <c r="L30" s="373" t="s">
        <v>39</v>
      </c>
      <c r="M30" s="49"/>
    </row>
    <row r="31" spans="1:13" ht="46.5" customHeight="1">
      <c r="A31" s="382"/>
      <c r="B31" s="383"/>
      <c r="C31" s="383"/>
      <c r="D31" s="383"/>
      <c r="E31" s="383"/>
      <c r="F31" s="383"/>
      <c r="G31" s="385"/>
      <c r="H31" s="387"/>
      <c r="I31" s="50" t="s">
        <v>40</v>
      </c>
      <c r="J31" s="51" t="s">
        <v>41</v>
      </c>
      <c r="K31" s="391"/>
      <c r="L31" s="374"/>
    </row>
    <row r="32" spans="1:13" ht="11.25" customHeight="1">
      <c r="A32" s="375" t="s">
        <v>25</v>
      </c>
      <c r="B32" s="376"/>
      <c r="C32" s="376"/>
      <c r="D32" s="376"/>
      <c r="E32" s="376"/>
      <c r="F32" s="377"/>
      <c r="G32" s="52">
        <v>2</v>
      </c>
      <c r="H32" s="53">
        <v>3</v>
      </c>
      <c r="I32" s="54" t="s">
        <v>42</v>
      </c>
      <c r="J32" s="55" t="s">
        <v>43</v>
      </c>
      <c r="K32" s="56">
        <v>6</v>
      </c>
      <c r="L32" s="56">
        <v>7</v>
      </c>
    </row>
    <row r="33" spans="1:18" s="62" customFormat="1" ht="14.25" customHeight="1">
      <c r="A33" s="57">
        <v>2</v>
      </c>
      <c r="B33" s="57"/>
      <c r="C33" s="58"/>
      <c r="D33" s="59"/>
      <c r="E33" s="57"/>
      <c r="F33" s="60"/>
      <c r="G33" s="59" t="s">
        <v>44</v>
      </c>
      <c r="H33" s="61">
        <v>1</v>
      </c>
      <c r="I33" s="143">
        <f>SUM(I34+I45+I65+I86+I93+I113+I139+I158+I168)</f>
        <v>88600</v>
      </c>
      <c r="J33" s="143">
        <f>SUM(J34+J45+J65+J86+J93+J113+J139+J158+J168)</f>
        <v>22300</v>
      </c>
      <c r="K33" s="144">
        <f>SUM(K34+K45+K65+K86+K93+K113+K139+K158+K168)</f>
        <v>22300</v>
      </c>
      <c r="L33" s="143">
        <f>SUM(L34+L45+L65+L86+L93+L113+L139+L158+L168)</f>
        <v>22300</v>
      </c>
    </row>
    <row r="34" spans="1:18" ht="16.5" customHeight="1">
      <c r="A34" s="57">
        <v>2</v>
      </c>
      <c r="B34" s="63">
        <v>1</v>
      </c>
      <c r="C34" s="64"/>
      <c r="D34" s="65"/>
      <c r="E34" s="66"/>
      <c r="F34" s="67"/>
      <c r="G34" s="68" t="s">
        <v>45</v>
      </c>
      <c r="H34" s="61">
        <v>2</v>
      </c>
      <c r="I34" s="143">
        <f>SUM(I35+I41)</f>
        <v>88600</v>
      </c>
      <c r="J34" s="143">
        <f>SUM(J35+J41)</f>
        <v>22300</v>
      </c>
      <c r="K34" s="145">
        <f>SUM(K35+K41)</f>
        <v>22300</v>
      </c>
      <c r="L34" s="146">
        <f>SUM(L35+L41)</f>
        <v>22300</v>
      </c>
      <c r="M34"/>
    </row>
    <row r="35" spans="1:18" ht="14.25" customHeight="1">
      <c r="A35" s="69">
        <v>2</v>
      </c>
      <c r="B35" s="69">
        <v>1</v>
      </c>
      <c r="C35" s="70">
        <v>1</v>
      </c>
      <c r="D35" s="71"/>
      <c r="E35" s="69"/>
      <c r="F35" s="72"/>
      <c r="G35" s="73" t="s">
        <v>46</v>
      </c>
      <c r="H35" s="61">
        <v>3</v>
      </c>
      <c r="I35" s="147">
        <f>SUM(I36)</f>
        <v>87300</v>
      </c>
      <c r="J35" s="147">
        <f>SUM(J36)</f>
        <v>22000</v>
      </c>
      <c r="K35" s="148">
        <f>SUM(K36)</f>
        <v>22000</v>
      </c>
      <c r="L35" s="147">
        <f>SUM(L36)</f>
        <v>22000</v>
      </c>
      <c r="M35"/>
      <c r="Q35" s="9"/>
    </row>
    <row r="36" spans="1:18" ht="13.5" customHeight="1">
      <c r="A36" s="74">
        <v>2</v>
      </c>
      <c r="B36" s="69">
        <v>1</v>
      </c>
      <c r="C36" s="70">
        <v>1</v>
      </c>
      <c r="D36" s="71">
        <v>1</v>
      </c>
      <c r="E36" s="69"/>
      <c r="F36" s="72"/>
      <c r="G36" s="71" t="s">
        <v>46</v>
      </c>
      <c r="H36" s="61">
        <v>4</v>
      </c>
      <c r="I36" s="143">
        <f>SUM(I37+I39)</f>
        <v>87300</v>
      </c>
      <c r="J36" s="143">
        <f t="shared" ref="J36:L37" si="0">SUM(J37)</f>
        <v>22000</v>
      </c>
      <c r="K36" s="143">
        <f t="shared" si="0"/>
        <v>22000</v>
      </c>
      <c r="L36" s="143">
        <f t="shared" si="0"/>
        <v>22000</v>
      </c>
      <c r="M36"/>
      <c r="Q36" s="75"/>
    </row>
    <row r="37" spans="1:18" ht="14.25" customHeight="1">
      <c r="A37" s="74">
        <v>2</v>
      </c>
      <c r="B37" s="69">
        <v>1</v>
      </c>
      <c r="C37" s="70">
        <v>1</v>
      </c>
      <c r="D37" s="71">
        <v>1</v>
      </c>
      <c r="E37" s="69">
        <v>1</v>
      </c>
      <c r="F37" s="72"/>
      <c r="G37" s="71" t="s">
        <v>47</v>
      </c>
      <c r="H37" s="61">
        <v>5</v>
      </c>
      <c r="I37" s="148">
        <f>SUM(I38)</f>
        <v>87300</v>
      </c>
      <c r="J37" s="148">
        <f t="shared" si="0"/>
        <v>22000</v>
      </c>
      <c r="K37" s="148">
        <f t="shared" si="0"/>
        <v>22000</v>
      </c>
      <c r="L37" s="148">
        <f t="shared" si="0"/>
        <v>22000</v>
      </c>
      <c r="M37"/>
      <c r="Q37" s="75"/>
    </row>
    <row r="38" spans="1:18" ht="14.25" customHeight="1">
      <c r="A38" s="74">
        <v>2</v>
      </c>
      <c r="B38" s="69">
        <v>1</v>
      </c>
      <c r="C38" s="70">
        <v>1</v>
      </c>
      <c r="D38" s="71">
        <v>1</v>
      </c>
      <c r="E38" s="69">
        <v>1</v>
      </c>
      <c r="F38" s="72">
        <v>1</v>
      </c>
      <c r="G38" s="71" t="s">
        <v>47</v>
      </c>
      <c r="H38" s="61">
        <v>6</v>
      </c>
      <c r="I38" s="149">
        <v>87300</v>
      </c>
      <c r="J38" s="150">
        <v>22000</v>
      </c>
      <c r="K38" s="150">
        <v>22000</v>
      </c>
      <c r="L38" s="150">
        <v>22000</v>
      </c>
      <c r="M38"/>
      <c r="Q38" s="75"/>
    </row>
    <row r="39" spans="1:18" ht="12.75" hidden="1" customHeight="1">
      <c r="A39" s="74">
        <v>2</v>
      </c>
      <c r="B39" s="69">
        <v>1</v>
      </c>
      <c r="C39" s="70">
        <v>1</v>
      </c>
      <c r="D39" s="71">
        <v>1</v>
      </c>
      <c r="E39" s="69">
        <v>2</v>
      </c>
      <c r="F39" s="72"/>
      <c r="G39" s="71" t="s">
        <v>48</v>
      </c>
      <c r="H39" s="61">
        <v>7</v>
      </c>
      <c r="I39" s="148">
        <f>I40</f>
        <v>0</v>
      </c>
      <c r="J39" s="148">
        <f>J40</f>
        <v>0</v>
      </c>
      <c r="K39" s="148">
        <f>K40</f>
        <v>0</v>
      </c>
      <c r="L39" s="148">
        <f>L40</f>
        <v>0</v>
      </c>
      <c r="M39"/>
      <c r="Q39" s="75"/>
    </row>
    <row r="40" spans="1:18" ht="12.75" hidden="1" customHeight="1">
      <c r="A40" s="74">
        <v>2</v>
      </c>
      <c r="B40" s="69">
        <v>1</v>
      </c>
      <c r="C40" s="70">
        <v>1</v>
      </c>
      <c r="D40" s="71">
        <v>1</v>
      </c>
      <c r="E40" s="69">
        <v>2</v>
      </c>
      <c r="F40" s="72">
        <v>1</v>
      </c>
      <c r="G40" s="71" t="s">
        <v>48</v>
      </c>
      <c r="H40" s="61">
        <v>8</v>
      </c>
      <c r="I40" s="150">
        <v>0</v>
      </c>
      <c r="J40" s="151">
        <v>0</v>
      </c>
      <c r="K40" s="150">
        <v>0</v>
      </c>
      <c r="L40" s="151">
        <v>0</v>
      </c>
      <c r="M40"/>
      <c r="Q40" s="75"/>
    </row>
    <row r="41" spans="1:18" ht="13.5" customHeight="1">
      <c r="A41" s="74">
        <v>2</v>
      </c>
      <c r="B41" s="69">
        <v>1</v>
      </c>
      <c r="C41" s="70">
        <v>2</v>
      </c>
      <c r="D41" s="71"/>
      <c r="E41" s="69"/>
      <c r="F41" s="72"/>
      <c r="G41" s="73" t="s">
        <v>49</v>
      </c>
      <c r="H41" s="61">
        <v>9</v>
      </c>
      <c r="I41" s="148">
        <f t="shared" ref="I41:L43" si="1">I42</f>
        <v>1300</v>
      </c>
      <c r="J41" s="147">
        <f t="shared" si="1"/>
        <v>300</v>
      </c>
      <c r="K41" s="148">
        <f t="shared" si="1"/>
        <v>300</v>
      </c>
      <c r="L41" s="147">
        <f t="shared" si="1"/>
        <v>300</v>
      </c>
      <c r="M41"/>
      <c r="Q41" s="75"/>
    </row>
    <row r="42" spans="1:18">
      <c r="A42" s="74">
        <v>2</v>
      </c>
      <c r="B42" s="69">
        <v>1</v>
      </c>
      <c r="C42" s="70">
        <v>2</v>
      </c>
      <c r="D42" s="71">
        <v>1</v>
      </c>
      <c r="E42" s="69"/>
      <c r="F42" s="72"/>
      <c r="G42" s="71" t="s">
        <v>49</v>
      </c>
      <c r="H42" s="61">
        <v>10</v>
      </c>
      <c r="I42" s="148">
        <f t="shared" si="1"/>
        <v>1300</v>
      </c>
      <c r="J42" s="147">
        <f t="shared" si="1"/>
        <v>300</v>
      </c>
      <c r="K42" s="147">
        <f t="shared" si="1"/>
        <v>300</v>
      </c>
      <c r="L42" s="147">
        <f t="shared" si="1"/>
        <v>300</v>
      </c>
      <c r="Q42" s="9"/>
    </row>
    <row r="43" spans="1:18" ht="13.5" customHeight="1">
      <c r="A43" s="74">
        <v>2</v>
      </c>
      <c r="B43" s="69">
        <v>1</v>
      </c>
      <c r="C43" s="70">
        <v>2</v>
      </c>
      <c r="D43" s="71">
        <v>1</v>
      </c>
      <c r="E43" s="69">
        <v>1</v>
      </c>
      <c r="F43" s="72"/>
      <c r="G43" s="71" t="s">
        <v>49</v>
      </c>
      <c r="H43" s="61">
        <v>11</v>
      </c>
      <c r="I43" s="147">
        <f t="shared" si="1"/>
        <v>1300</v>
      </c>
      <c r="J43" s="147">
        <f t="shared" si="1"/>
        <v>300</v>
      </c>
      <c r="K43" s="147">
        <f t="shared" si="1"/>
        <v>300</v>
      </c>
      <c r="L43" s="147">
        <f t="shared" si="1"/>
        <v>300</v>
      </c>
      <c r="M43"/>
      <c r="Q43" s="75"/>
    </row>
    <row r="44" spans="1:18" ht="14.25" customHeight="1">
      <c r="A44" s="74">
        <v>2</v>
      </c>
      <c r="B44" s="69">
        <v>1</v>
      </c>
      <c r="C44" s="70">
        <v>2</v>
      </c>
      <c r="D44" s="71">
        <v>1</v>
      </c>
      <c r="E44" s="69">
        <v>1</v>
      </c>
      <c r="F44" s="72">
        <v>1</v>
      </c>
      <c r="G44" s="71" t="s">
        <v>49</v>
      </c>
      <c r="H44" s="61">
        <v>12</v>
      </c>
      <c r="I44" s="151">
        <v>1300</v>
      </c>
      <c r="J44" s="150">
        <v>300</v>
      </c>
      <c r="K44" s="150">
        <v>300</v>
      </c>
      <c r="L44" s="150">
        <v>300</v>
      </c>
      <c r="M44"/>
      <c r="Q44" s="75"/>
    </row>
    <row r="45" spans="1:18" ht="26.25" hidden="1" customHeight="1">
      <c r="A45" s="76">
        <v>2</v>
      </c>
      <c r="B45" s="77">
        <v>2</v>
      </c>
      <c r="C45" s="64"/>
      <c r="D45" s="65"/>
      <c r="E45" s="66"/>
      <c r="F45" s="67"/>
      <c r="G45" s="68" t="s">
        <v>50</v>
      </c>
      <c r="H45" s="61">
        <v>13</v>
      </c>
      <c r="I45" s="152">
        <f t="shared" ref="I45:L47" si="2">I46</f>
        <v>0</v>
      </c>
      <c r="J45" s="153">
        <f t="shared" si="2"/>
        <v>0</v>
      </c>
      <c r="K45" s="152">
        <f t="shared" si="2"/>
        <v>0</v>
      </c>
      <c r="L45" s="152">
        <f t="shared" si="2"/>
        <v>0</v>
      </c>
      <c r="M45"/>
    </row>
    <row r="46" spans="1:18" ht="27" hidden="1" customHeight="1">
      <c r="A46" s="74">
        <v>2</v>
      </c>
      <c r="B46" s="69">
        <v>2</v>
      </c>
      <c r="C46" s="70">
        <v>1</v>
      </c>
      <c r="D46" s="71"/>
      <c r="E46" s="69"/>
      <c r="F46" s="72"/>
      <c r="G46" s="78" t="s">
        <v>50</v>
      </c>
      <c r="H46" s="61">
        <v>14</v>
      </c>
      <c r="I46" s="147">
        <f t="shared" si="2"/>
        <v>0</v>
      </c>
      <c r="J46" s="148">
        <f t="shared" si="2"/>
        <v>0</v>
      </c>
      <c r="K46" s="147">
        <f t="shared" si="2"/>
        <v>0</v>
      </c>
      <c r="L46" s="148">
        <f t="shared" si="2"/>
        <v>0</v>
      </c>
      <c r="M46"/>
      <c r="Q46" s="9"/>
      <c r="R46" s="75"/>
    </row>
    <row r="47" spans="1:18" ht="15.75" hidden="1" customHeight="1">
      <c r="A47" s="74">
        <v>2</v>
      </c>
      <c r="B47" s="69">
        <v>2</v>
      </c>
      <c r="C47" s="70">
        <v>1</v>
      </c>
      <c r="D47" s="71">
        <v>1</v>
      </c>
      <c r="E47" s="69"/>
      <c r="F47" s="72"/>
      <c r="G47" s="78" t="s">
        <v>50</v>
      </c>
      <c r="H47" s="61">
        <v>15</v>
      </c>
      <c r="I47" s="147">
        <f t="shared" si="2"/>
        <v>0</v>
      </c>
      <c r="J47" s="148">
        <f t="shared" si="2"/>
        <v>0</v>
      </c>
      <c r="K47" s="154">
        <f t="shared" si="2"/>
        <v>0</v>
      </c>
      <c r="L47" s="154">
        <f t="shared" si="2"/>
        <v>0</v>
      </c>
      <c r="M47"/>
      <c r="Q47" s="75"/>
      <c r="R47" s="9"/>
    </row>
    <row r="48" spans="1:18" ht="24.75" hidden="1" customHeight="1">
      <c r="A48" s="79">
        <v>2</v>
      </c>
      <c r="B48" s="80">
        <v>2</v>
      </c>
      <c r="C48" s="81">
        <v>1</v>
      </c>
      <c r="D48" s="82">
        <v>1</v>
      </c>
      <c r="E48" s="80">
        <v>1</v>
      </c>
      <c r="F48" s="83"/>
      <c r="G48" s="78" t="s">
        <v>50</v>
      </c>
      <c r="H48" s="61">
        <v>16</v>
      </c>
      <c r="I48" s="155">
        <f>SUM(I49:I64)</f>
        <v>0</v>
      </c>
      <c r="J48" s="155">
        <f>SUM(J49:J64)</f>
        <v>0</v>
      </c>
      <c r="K48" s="156">
        <f>SUM(K49:K64)</f>
        <v>0</v>
      </c>
      <c r="L48" s="156">
        <f>SUM(L49:L64)</f>
        <v>0</v>
      </c>
      <c r="M48"/>
      <c r="Q48" s="75"/>
      <c r="R48" s="9"/>
    </row>
    <row r="49" spans="1:18" ht="15.75" hidden="1" customHeight="1">
      <c r="A49" s="74">
        <v>2</v>
      </c>
      <c r="B49" s="69">
        <v>2</v>
      </c>
      <c r="C49" s="70">
        <v>1</v>
      </c>
      <c r="D49" s="71">
        <v>1</v>
      </c>
      <c r="E49" s="69">
        <v>1</v>
      </c>
      <c r="F49" s="84">
        <v>1</v>
      </c>
      <c r="G49" s="71" t="s">
        <v>51</v>
      </c>
      <c r="H49" s="61">
        <v>17</v>
      </c>
      <c r="I49" s="150">
        <v>0</v>
      </c>
      <c r="J49" s="150">
        <v>0</v>
      </c>
      <c r="K49" s="150">
        <v>0</v>
      </c>
      <c r="L49" s="150">
        <v>0</v>
      </c>
      <c r="M49"/>
      <c r="Q49" s="75"/>
      <c r="R49" s="9"/>
    </row>
    <row r="50" spans="1:18" ht="26.25" hidden="1" customHeight="1">
      <c r="A50" s="74">
        <v>2</v>
      </c>
      <c r="B50" s="69">
        <v>2</v>
      </c>
      <c r="C50" s="70">
        <v>1</v>
      </c>
      <c r="D50" s="71">
        <v>1</v>
      </c>
      <c r="E50" s="69">
        <v>1</v>
      </c>
      <c r="F50" s="72">
        <v>2</v>
      </c>
      <c r="G50" s="71" t="s">
        <v>52</v>
      </c>
      <c r="H50" s="61">
        <v>18</v>
      </c>
      <c r="I50" s="150">
        <v>0</v>
      </c>
      <c r="J50" s="150">
        <v>0</v>
      </c>
      <c r="K50" s="150">
        <v>0</v>
      </c>
      <c r="L50" s="150">
        <v>0</v>
      </c>
      <c r="M50"/>
      <c r="Q50" s="75"/>
      <c r="R50" s="9"/>
    </row>
    <row r="51" spans="1:18" ht="26.2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72">
        <v>5</v>
      </c>
      <c r="G51" s="71" t="s">
        <v>53</v>
      </c>
      <c r="H51" s="61">
        <v>19</v>
      </c>
      <c r="I51" s="150">
        <v>0</v>
      </c>
      <c r="J51" s="150">
        <v>0</v>
      </c>
      <c r="K51" s="150">
        <v>0</v>
      </c>
      <c r="L51" s="150">
        <v>0</v>
      </c>
      <c r="M51"/>
      <c r="Q51" s="75"/>
      <c r="R51" s="9"/>
    </row>
    <row r="52" spans="1:18" ht="27" hidden="1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6</v>
      </c>
      <c r="G52" s="71" t="s">
        <v>54</v>
      </c>
      <c r="H52" s="61">
        <v>20</v>
      </c>
      <c r="I52" s="150">
        <v>0</v>
      </c>
      <c r="J52" s="150">
        <v>0</v>
      </c>
      <c r="K52" s="150">
        <v>0</v>
      </c>
      <c r="L52" s="150">
        <v>0</v>
      </c>
      <c r="M52"/>
      <c r="Q52" s="75"/>
      <c r="R52" s="9"/>
    </row>
    <row r="53" spans="1:18" ht="26.25" hidden="1" customHeight="1">
      <c r="A53" s="85">
        <v>2</v>
      </c>
      <c r="B53" s="66">
        <v>2</v>
      </c>
      <c r="C53" s="64">
        <v>1</v>
      </c>
      <c r="D53" s="65">
        <v>1</v>
      </c>
      <c r="E53" s="66">
        <v>1</v>
      </c>
      <c r="F53" s="67">
        <v>7</v>
      </c>
      <c r="G53" s="65" t="s">
        <v>55</v>
      </c>
      <c r="H53" s="61">
        <v>21</v>
      </c>
      <c r="I53" s="150">
        <v>0</v>
      </c>
      <c r="J53" s="150">
        <v>0</v>
      </c>
      <c r="K53" s="150">
        <v>0</v>
      </c>
      <c r="L53" s="150">
        <v>0</v>
      </c>
      <c r="M53"/>
      <c r="Q53" s="75"/>
      <c r="R53" s="9"/>
    </row>
    <row r="54" spans="1:18" ht="12" hidden="1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11</v>
      </c>
      <c r="G54" s="71" t="s">
        <v>56</v>
      </c>
      <c r="H54" s="61">
        <v>22</v>
      </c>
      <c r="I54" s="151">
        <v>0</v>
      </c>
      <c r="J54" s="150">
        <v>0</v>
      </c>
      <c r="K54" s="150">
        <v>0</v>
      </c>
      <c r="L54" s="150">
        <v>0</v>
      </c>
      <c r="M54"/>
      <c r="Q54" s="75"/>
      <c r="R54" s="9"/>
    </row>
    <row r="55" spans="1:18" ht="15.75" hidden="1" customHeight="1">
      <c r="A55" s="79">
        <v>2</v>
      </c>
      <c r="B55" s="86">
        <v>2</v>
      </c>
      <c r="C55" s="87">
        <v>1</v>
      </c>
      <c r="D55" s="87">
        <v>1</v>
      </c>
      <c r="E55" s="87">
        <v>1</v>
      </c>
      <c r="F55" s="88">
        <v>12</v>
      </c>
      <c r="G55" s="89" t="s">
        <v>57</v>
      </c>
      <c r="H55" s="61">
        <v>23</v>
      </c>
      <c r="I55" s="157">
        <v>0</v>
      </c>
      <c r="J55" s="150">
        <v>0</v>
      </c>
      <c r="K55" s="150">
        <v>0</v>
      </c>
      <c r="L55" s="150">
        <v>0</v>
      </c>
      <c r="M55"/>
      <c r="Q55" s="75"/>
      <c r="R55" s="9"/>
    </row>
    <row r="56" spans="1:18" ht="25.5" hidden="1" customHeight="1">
      <c r="A56" s="74">
        <v>2</v>
      </c>
      <c r="B56" s="69">
        <v>2</v>
      </c>
      <c r="C56" s="70">
        <v>1</v>
      </c>
      <c r="D56" s="70">
        <v>1</v>
      </c>
      <c r="E56" s="70">
        <v>1</v>
      </c>
      <c r="F56" s="72">
        <v>14</v>
      </c>
      <c r="G56" s="90" t="s">
        <v>58</v>
      </c>
      <c r="H56" s="61">
        <v>24</v>
      </c>
      <c r="I56" s="151">
        <v>0</v>
      </c>
      <c r="J56" s="151">
        <v>0</v>
      </c>
      <c r="K56" s="151">
        <v>0</v>
      </c>
      <c r="L56" s="151">
        <v>0</v>
      </c>
      <c r="M56"/>
      <c r="Q56" s="75"/>
      <c r="R56" s="9"/>
    </row>
    <row r="57" spans="1:18" ht="27.75" hidden="1" customHeight="1">
      <c r="A57" s="74">
        <v>2</v>
      </c>
      <c r="B57" s="69">
        <v>2</v>
      </c>
      <c r="C57" s="70">
        <v>1</v>
      </c>
      <c r="D57" s="70">
        <v>1</v>
      </c>
      <c r="E57" s="70">
        <v>1</v>
      </c>
      <c r="F57" s="72">
        <v>15</v>
      </c>
      <c r="G57" s="73" t="s">
        <v>59</v>
      </c>
      <c r="H57" s="61">
        <v>25</v>
      </c>
      <c r="I57" s="151">
        <v>0</v>
      </c>
      <c r="J57" s="150">
        <v>0</v>
      </c>
      <c r="K57" s="150">
        <v>0</v>
      </c>
      <c r="L57" s="150">
        <v>0</v>
      </c>
      <c r="M57"/>
      <c r="Q57" s="75"/>
      <c r="R57" s="9"/>
    </row>
    <row r="58" spans="1:18" ht="15.7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16</v>
      </c>
      <c r="G58" s="71" t="s">
        <v>60</v>
      </c>
      <c r="H58" s="61">
        <v>26</v>
      </c>
      <c r="I58" s="151">
        <v>0</v>
      </c>
      <c r="J58" s="150">
        <v>0</v>
      </c>
      <c r="K58" s="150">
        <v>0</v>
      </c>
      <c r="L58" s="150">
        <v>0</v>
      </c>
      <c r="M58"/>
      <c r="Q58" s="75"/>
      <c r="R58" s="9"/>
    </row>
    <row r="59" spans="1:18" ht="27.75" hidden="1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17</v>
      </c>
      <c r="G59" s="71" t="s">
        <v>61</v>
      </c>
      <c r="H59" s="61">
        <v>27</v>
      </c>
      <c r="I59" s="151">
        <v>0</v>
      </c>
      <c r="J59" s="151">
        <v>0</v>
      </c>
      <c r="K59" s="151">
        <v>0</v>
      </c>
      <c r="L59" s="151">
        <v>0</v>
      </c>
      <c r="M59"/>
      <c r="Q59" s="75"/>
      <c r="R59" s="9"/>
    </row>
    <row r="60" spans="1:18" ht="14.25" hidden="1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20</v>
      </c>
      <c r="G60" s="71" t="s">
        <v>62</v>
      </c>
      <c r="H60" s="61">
        <v>28</v>
      </c>
      <c r="I60" s="151">
        <v>0</v>
      </c>
      <c r="J60" s="150">
        <v>0</v>
      </c>
      <c r="K60" s="150">
        <v>0</v>
      </c>
      <c r="L60" s="150">
        <v>0</v>
      </c>
      <c r="M60"/>
      <c r="Q60" s="75"/>
      <c r="R60" s="9"/>
    </row>
    <row r="61" spans="1:18" ht="27.75" hidden="1" customHeight="1">
      <c r="A61" s="91">
        <v>2</v>
      </c>
      <c r="B61" s="92">
        <v>2</v>
      </c>
      <c r="C61" s="93">
        <v>1</v>
      </c>
      <c r="D61" s="93">
        <v>1</v>
      </c>
      <c r="E61" s="93">
        <v>1</v>
      </c>
      <c r="F61" s="94">
        <v>21</v>
      </c>
      <c r="G61" s="73" t="s">
        <v>63</v>
      </c>
      <c r="H61" s="61">
        <v>29</v>
      </c>
      <c r="I61" s="151">
        <v>0</v>
      </c>
      <c r="J61" s="150">
        <v>0</v>
      </c>
      <c r="K61" s="150">
        <v>0</v>
      </c>
      <c r="L61" s="150">
        <v>0</v>
      </c>
      <c r="M61"/>
      <c r="Q61" s="75"/>
      <c r="R61" s="9"/>
    </row>
    <row r="62" spans="1:18" ht="12" hidden="1" customHeight="1">
      <c r="A62" s="91">
        <v>2</v>
      </c>
      <c r="B62" s="92">
        <v>2</v>
      </c>
      <c r="C62" s="93">
        <v>1</v>
      </c>
      <c r="D62" s="93">
        <v>1</v>
      </c>
      <c r="E62" s="93">
        <v>1</v>
      </c>
      <c r="F62" s="94">
        <v>22</v>
      </c>
      <c r="G62" s="73" t="s">
        <v>64</v>
      </c>
      <c r="H62" s="61">
        <v>30</v>
      </c>
      <c r="I62" s="151">
        <v>0</v>
      </c>
      <c r="J62" s="150">
        <v>0</v>
      </c>
      <c r="K62" s="150">
        <v>0</v>
      </c>
      <c r="L62" s="150">
        <v>0</v>
      </c>
      <c r="M62"/>
      <c r="Q62" s="75"/>
      <c r="R62" s="9"/>
    </row>
    <row r="63" spans="1:18" ht="12" hidden="1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23</v>
      </c>
      <c r="G63" s="73" t="s">
        <v>65</v>
      </c>
      <c r="H63" s="61">
        <v>31</v>
      </c>
      <c r="I63" s="151">
        <v>0</v>
      </c>
      <c r="J63" s="150">
        <v>0</v>
      </c>
      <c r="K63" s="150">
        <v>0</v>
      </c>
      <c r="L63" s="150">
        <v>0</v>
      </c>
      <c r="M63"/>
      <c r="Q63" s="75"/>
      <c r="R63" s="9"/>
    </row>
    <row r="64" spans="1:18" ht="15" hidden="1" customHeight="1">
      <c r="A64" s="74">
        <v>2</v>
      </c>
      <c r="B64" s="69">
        <v>2</v>
      </c>
      <c r="C64" s="70">
        <v>1</v>
      </c>
      <c r="D64" s="70">
        <v>1</v>
      </c>
      <c r="E64" s="70">
        <v>1</v>
      </c>
      <c r="F64" s="72">
        <v>30</v>
      </c>
      <c r="G64" s="73" t="s">
        <v>66</v>
      </c>
      <c r="H64" s="61">
        <v>32</v>
      </c>
      <c r="I64" s="151">
        <v>0</v>
      </c>
      <c r="J64" s="150">
        <v>0</v>
      </c>
      <c r="K64" s="150">
        <v>0</v>
      </c>
      <c r="L64" s="150">
        <v>0</v>
      </c>
      <c r="M64"/>
      <c r="Q64" s="75"/>
      <c r="R64" s="9"/>
    </row>
    <row r="65" spans="1:18" ht="14.25" hidden="1" customHeight="1">
      <c r="A65" s="95">
        <v>2</v>
      </c>
      <c r="B65" s="96">
        <v>3</v>
      </c>
      <c r="C65" s="63"/>
      <c r="D65" s="64"/>
      <c r="E65" s="64"/>
      <c r="F65" s="67"/>
      <c r="G65" s="97" t="s">
        <v>67</v>
      </c>
      <c r="H65" s="61">
        <v>33</v>
      </c>
      <c r="I65" s="158">
        <f>I66</f>
        <v>0</v>
      </c>
      <c r="J65" s="158">
        <f>J66</f>
        <v>0</v>
      </c>
      <c r="K65" s="158">
        <f>K66</f>
        <v>0</v>
      </c>
      <c r="L65" s="158">
        <f>L66</f>
        <v>0</v>
      </c>
      <c r="M65"/>
    </row>
    <row r="66" spans="1:18" ht="13.5" hidden="1" customHeight="1">
      <c r="A66" s="74">
        <v>2</v>
      </c>
      <c r="B66" s="69">
        <v>3</v>
      </c>
      <c r="C66" s="70">
        <v>1</v>
      </c>
      <c r="D66" s="70"/>
      <c r="E66" s="70"/>
      <c r="F66" s="72"/>
      <c r="G66" s="73" t="s">
        <v>68</v>
      </c>
      <c r="H66" s="61">
        <v>34</v>
      </c>
      <c r="I66" s="147">
        <f>SUM(I67+I72+I77)</f>
        <v>0</v>
      </c>
      <c r="J66" s="159">
        <f>SUM(J67+J72+J77)</f>
        <v>0</v>
      </c>
      <c r="K66" s="148">
        <f>SUM(K67+K72+K77)</f>
        <v>0</v>
      </c>
      <c r="L66" s="147">
        <f>SUM(L67+L72+L77)</f>
        <v>0</v>
      </c>
      <c r="M66"/>
      <c r="Q66" s="9"/>
      <c r="R66" s="75"/>
    </row>
    <row r="67" spans="1:18" ht="15" hidden="1" customHeight="1">
      <c r="A67" s="74">
        <v>2</v>
      </c>
      <c r="B67" s="69">
        <v>3</v>
      </c>
      <c r="C67" s="70">
        <v>1</v>
      </c>
      <c r="D67" s="70">
        <v>1</v>
      </c>
      <c r="E67" s="70"/>
      <c r="F67" s="72"/>
      <c r="G67" s="73" t="s">
        <v>69</v>
      </c>
      <c r="H67" s="61">
        <v>35</v>
      </c>
      <c r="I67" s="147">
        <f>I68</f>
        <v>0</v>
      </c>
      <c r="J67" s="159">
        <f>J68</f>
        <v>0</v>
      </c>
      <c r="K67" s="148">
        <f>K68</f>
        <v>0</v>
      </c>
      <c r="L67" s="147">
        <f>L68</f>
        <v>0</v>
      </c>
      <c r="M67"/>
      <c r="Q67" s="75"/>
      <c r="R67" s="9"/>
    </row>
    <row r="68" spans="1:18" ht="13.5" hidden="1" customHeight="1">
      <c r="A68" s="74">
        <v>2</v>
      </c>
      <c r="B68" s="69">
        <v>3</v>
      </c>
      <c r="C68" s="70">
        <v>1</v>
      </c>
      <c r="D68" s="70">
        <v>1</v>
      </c>
      <c r="E68" s="70">
        <v>1</v>
      </c>
      <c r="F68" s="72"/>
      <c r="G68" s="73" t="s">
        <v>69</v>
      </c>
      <c r="H68" s="61">
        <v>36</v>
      </c>
      <c r="I68" s="147">
        <f>SUM(I69:I71)</f>
        <v>0</v>
      </c>
      <c r="J68" s="159">
        <f>SUM(J69:J71)</f>
        <v>0</v>
      </c>
      <c r="K68" s="148">
        <f>SUM(K69:K71)</f>
        <v>0</v>
      </c>
      <c r="L68" s="147">
        <f>SUM(L69:L71)</f>
        <v>0</v>
      </c>
      <c r="M68"/>
      <c r="Q68" s="75"/>
      <c r="R68" s="9"/>
    </row>
    <row r="69" spans="1:18" s="98" customFormat="1" ht="25.5" hidden="1" customHeight="1">
      <c r="A69" s="74">
        <v>2</v>
      </c>
      <c r="B69" s="69">
        <v>3</v>
      </c>
      <c r="C69" s="70">
        <v>1</v>
      </c>
      <c r="D69" s="70">
        <v>1</v>
      </c>
      <c r="E69" s="70">
        <v>1</v>
      </c>
      <c r="F69" s="72">
        <v>1</v>
      </c>
      <c r="G69" s="71" t="s">
        <v>70</v>
      </c>
      <c r="H69" s="61">
        <v>37</v>
      </c>
      <c r="I69" s="151">
        <v>0</v>
      </c>
      <c r="J69" s="151">
        <v>0</v>
      </c>
      <c r="K69" s="151">
        <v>0</v>
      </c>
      <c r="L69" s="151">
        <v>0</v>
      </c>
      <c r="Q69" s="75"/>
      <c r="R69" s="9"/>
    </row>
    <row r="70" spans="1:18" ht="19.5" hidden="1" customHeight="1">
      <c r="A70" s="74">
        <v>2</v>
      </c>
      <c r="B70" s="66">
        <v>3</v>
      </c>
      <c r="C70" s="64">
        <v>1</v>
      </c>
      <c r="D70" s="64">
        <v>1</v>
      </c>
      <c r="E70" s="64">
        <v>1</v>
      </c>
      <c r="F70" s="67">
        <v>2</v>
      </c>
      <c r="G70" s="65" t="s">
        <v>71</v>
      </c>
      <c r="H70" s="61">
        <v>38</v>
      </c>
      <c r="I70" s="149">
        <v>0</v>
      </c>
      <c r="J70" s="149">
        <v>0</v>
      </c>
      <c r="K70" s="149">
        <v>0</v>
      </c>
      <c r="L70" s="149">
        <v>0</v>
      </c>
      <c r="M70"/>
      <c r="Q70" s="75"/>
      <c r="R70" s="9"/>
    </row>
    <row r="71" spans="1:18" ht="16.5" hidden="1" customHeight="1">
      <c r="A71" s="69">
        <v>2</v>
      </c>
      <c r="B71" s="70">
        <v>3</v>
      </c>
      <c r="C71" s="70">
        <v>1</v>
      </c>
      <c r="D71" s="70">
        <v>1</v>
      </c>
      <c r="E71" s="70">
        <v>1</v>
      </c>
      <c r="F71" s="72">
        <v>3</v>
      </c>
      <c r="G71" s="71" t="s">
        <v>72</v>
      </c>
      <c r="H71" s="61">
        <v>39</v>
      </c>
      <c r="I71" s="151">
        <v>0</v>
      </c>
      <c r="J71" s="151">
        <v>0</v>
      </c>
      <c r="K71" s="151">
        <v>0</v>
      </c>
      <c r="L71" s="151">
        <v>0</v>
      </c>
      <c r="M71"/>
      <c r="Q71" s="75"/>
      <c r="R71" s="9"/>
    </row>
    <row r="72" spans="1:18" ht="29.25" hidden="1" customHeight="1">
      <c r="A72" s="66">
        <v>2</v>
      </c>
      <c r="B72" s="64">
        <v>3</v>
      </c>
      <c r="C72" s="64">
        <v>1</v>
      </c>
      <c r="D72" s="64">
        <v>2</v>
      </c>
      <c r="E72" s="64"/>
      <c r="F72" s="67"/>
      <c r="G72" s="78" t="s">
        <v>73</v>
      </c>
      <c r="H72" s="61">
        <v>40</v>
      </c>
      <c r="I72" s="158">
        <f>I73</f>
        <v>0</v>
      </c>
      <c r="J72" s="160">
        <f>J73</f>
        <v>0</v>
      </c>
      <c r="K72" s="161">
        <f>K73</f>
        <v>0</v>
      </c>
      <c r="L72" s="161">
        <f>L73</f>
        <v>0</v>
      </c>
      <c r="M72"/>
      <c r="Q72" s="75"/>
      <c r="R72" s="9"/>
    </row>
    <row r="73" spans="1:18" ht="27" hidden="1" customHeight="1">
      <c r="A73" s="80">
        <v>2</v>
      </c>
      <c r="B73" s="81">
        <v>3</v>
      </c>
      <c r="C73" s="81">
        <v>1</v>
      </c>
      <c r="D73" s="81">
        <v>2</v>
      </c>
      <c r="E73" s="81">
        <v>1</v>
      </c>
      <c r="F73" s="83"/>
      <c r="G73" s="78" t="s">
        <v>73</v>
      </c>
      <c r="H73" s="61">
        <v>41</v>
      </c>
      <c r="I73" s="154">
        <f>SUM(I74:I76)</f>
        <v>0</v>
      </c>
      <c r="J73" s="162">
        <f>SUM(J74:J76)</f>
        <v>0</v>
      </c>
      <c r="K73" s="163">
        <f>SUM(K74:K76)</f>
        <v>0</v>
      </c>
      <c r="L73" s="148">
        <f>SUM(L74:L76)</f>
        <v>0</v>
      </c>
      <c r="M73"/>
      <c r="Q73" s="75"/>
      <c r="R73" s="9"/>
    </row>
    <row r="74" spans="1:18" s="98" customFormat="1" ht="27" hidden="1" customHeight="1">
      <c r="A74" s="69">
        <v>2</v>
      </c>
      <c r="B74" s="70">
        <v>3</v>
      </c>
      <c r="C74" s="70">
        <v>1</v>
      </c>
      <c r="D74" s="70">
        <v>2</v>
      </c>
      <c r="E74" s="70">
        <v>1</v>
      </c>
      <c r="F74" s="72">
        <v>1</v>
      </c>
      <c r="G74" s="74" t="s">
        <v>70</v>
      </c>
      <c r="H74" s="61">
        <v>42</v>
      </c>
      <c r="I74" s="151">
        <v>0</v>
      </c>
      <c r="J74" s="151">
        <v>0</v>
      </c>
      <c r="K74" s="151">
        <v>0</v>
      </c>
      <c r="L74" s="151">
        <v>0</v>
      </c>
      <c r="Q74" s="75"/>
      <c r="R74" s="9"/>
    </row>
    <row r="75" spans="1:18" ht="16.5" hidden="1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72">
        <v>2</v>
      </c>
      <c r="G75" s="74" t="s">
        <v>71</v>
      </c>
      <c r="H75" s="61">
        <v>43</v>
      </c>
      <c r="I75" s="151">
        <v>0</v>
      </c>
      <c r="J75" s="151">
        <v>0</v>
      </c>
      <c r="K75" s="151">
        <v>0</v>
      </c>
      <c r="L75" s="151">
        <v>0</v>
      </c>
      <c r="M75"/>
      <c r="Q75" s="75"/>
      <c r="R75" s="9"/>
    </row>
    <row r="76" spans="1:18" ht="15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3</v>
      </c>
      <c r="G76" s="91" t="s">
        <v>72</v>
      </c>
      <c r="H76" s="61">
        <v>44</v>
      </c>
      <c r="I76" s="151">
        <v>0</v>
      </c>
      <c r="J76" s="151">
        <v>0</v>
      </c>
      <c r="K76" s="151">
        <v>0</v>
      </c>
      <c r="L76" s="151">
        <v>0</v>
      </c>
      <c r="M76"/>
      <c r="Q76" s="75"/>
      <c r="R76" s="9"/>
    </row>
    <row r="77" spans="1:18" ht="27.75" hidden="1" customHeight="1">
      <c r="A77" s="69">
        <v>2</v>
      </c>
      <c r="B77" s="70">
        <v>3</v>
      </c>
      <c r="C77" s="70">
        <v>1</v>
      </c>
      <c r="D77" s="70">
        <v>3</v>
      </c>
      <c r="E77" s="70"/>
      <c r="F77" s="72"/>
      <c r="G77" s="91" t="s">
        <v>74</v>
      </c>
      <c r="H77" s="61">
        <v>45</v>
      </c>
      <c r="I77" s="147">
        <f>I78</f>
        <v>0</v>
      </c>
      <c r="J77" s="159">
        <f>J78</f>
        <v>0</v>
      </c>
      <c r="K77" s="148">
        <f>K78</f>
        <v>0</v>
      </c>
      <c r="L77" s="148">
        <f>L78</f>
        <v>0</v>
      </c>
      <c r="M77"/>
      <c r="Q77" s="75"/>
      <c r="R77" s="9"/>
    </row>
    <row r="78" spans="1:18" ht="26.25" hidden="1" customHeight="1">
      <c r="A78" s="69">
        <v>2</v>
      </c>
      <c r="B78" s="70">
        <v>3</v>
      </c>
      <c r="C78" s="70">
        <v>1</v>
      </c>
      <c r="D78" s="70">
        <v>3</v>
      </c>
      <c r="E78" s="70">
        <v>1</v>
      </c>
      <c r="F78" s="72"/>
      <c r="G78" s="91" t="s">
        <v>75</v>
      </c>
      <c r="H78" s="61">
        <v>46</v>
      </c>
      <c r="I78" s="147">
        <f>SUM(I79:I81)</f>
        <v>0</v>
      </c>
      <c r="J78" s="159">
        <f>SUM(J79:J81)</f>
        <v>0</v>
      </c>
      <c r="K78" s="148">
        <f>SUM(K79:K81)</f>
        <v>0</v>
      </c>
      <c r="L78" s="148">
        <f>SUM(L79:L81)</f>
        <v>0</v>
      </c>
      <c r="M78"/>
      <c r="Q78" s="75"/>
      <c r="R78" s="9"/>
    </row>
    <row r="79" spans="1:18" ht="15" hidden="1" customHeight="1">
      <c r="A79" s="66">
        <v>2</v>
      </c>
      <c r="B79" s="64">
        <v>3</v>
      </c>
      <c r="C79" s="64">
        <v>1</v>
      </c>
      <c r="D79" s="64">
        <v>3</v>
      </c>
      <c r="E79" s="64">
        <v>1</v>
      </c>
      <c r="F79" s="67">
        <v>1</v>
      </c>
      <c r="G79" s="99" t="s">
        <v>76</v>
      </c>
      <c r="H79" s="61">
        <v>47</v>
      </c>
      <c r="I79" s="149">
        <v>0</v>
      </c>
      <c r="J79" s="149">
        <v>0</v>
      </c>
      <c r="K79" s="149">
        <v>0</v>
      </c>
      <c r="L79" s="149">
        <v>0</v>
      </c>
      <c r="M79"/>
      <c r="Q79" s="75"/>
      <c r="R79" s="9"/>
    </row>
    <row r="80" spans="1:18" ht="16.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>
        <v>2</v>
      </c>
      <c r="G80" s="91" t="s">
        <v>77</v>
      </c>
      <c r="H80" s="61">
        <v>48</v>
      </c>
      <c r="I80" s="151">
        <v>0</v>
      </c>
      <c r="J80" s="151">
        <v>0</v>
      </c>
      <c r="K80" s="151">
        <v>0</v>
      </c>
      <c r="L80" s="151">
        <v>0</v>
      </c>
      <c r="M80"/>
      <c r="Q80" s="75"/>
      <c r="R80" s="9"/>
    </row>
    <row r="81" spans="1:18" ht="17.2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3</v>
      </c>
      <c r="G81" s="99" t="s">
        <v>78</v>
      </c>
      <c r="H81" s="61">
        <v>49</v>
      </c>
      <c r="I81" s="149">
        <v>0</v>
      </c>
      <c r="J81" s="149">
        <v>0</v>
      </c>
      <c r="K81" s="149">
        <v>0</v>
      </c>
      <c r="L81" s="149">
        <v>0</v>
      </c>
      <c r="M81"/>
      <c r="Q81" s="75"/>
      <c r="R81" s="9"/>
    </row>
    <row r="82" spans="1:18" ht="12.75" hidden="1" customHeight="1">
      <c r="A82" s="66">
        <v>2</v>
      </c>
      <c r="B82" s="64">
        <v>3</v>
      </c>
      <c r="C82" s="64">
        <v>2</v>
      </c>
      <c r="D82" s="64"/>
      <c r="E82" s="64"/>
      <c r="F82" s="67"/>
      <c r="G82" s="99" t="s">
        <v>79</v>
      </c>
      <c r="H82" s="61">
        <v>50</v>
      </c>
      <c r="I82" s="147">
        <f t="shared" ref="I82:L83" si="3">I83</f>
        <v>0</v>
      </c>
      <c r="J82" s="147">
        <f t="shared" si="3"/>
        <v>0</v>
      </c>
      <c r="K82" s="147">
        <f t="shared" si="3"/>
        <v>0</v>
      </c>
      <c r="L82" s="147">
        <f t="shared" si="3"/>
        <v>0</v>
      </c>
      <c r="M82"/>
    </row>
    <row r="83" spans="1:18" ht="12" hidden="1" customHeight="1">
      <c r="A83" s="66">
        <v>2</v>
      </c>
      <c r="B83" s="64">
        <v>3</v>
      </c>
      <c r="C83" s="64">
        <v>2</v>
      </c>
      <c r="D83" s="64">
        <v>1</v>
      </c>
      <c r="E83" s="64"/>
      <c r="F83" s="67"/>
      <c r="G83" s="99" t="s">
        <v>79</v>
      </c>
      <c r="H83" s="61">
        <v>51</v>
      </c>
      <c r="I83" s="147">
        <f t="shared" si="3"/>
        <v>0</v>
      </c>
      <c r="J83" s="147">
        <f t="shared" si="3"/>
        <v>0</v>
      </c>
      <c r="K83" s="147">
        <f t="shared" si="3"/>
        <v>0</v>
      </c>
      <c r="L83" s="147">
        <f t="shared" si="3"/>
        <v>0</v>
      </c>
      <c r="M83"/>
    </row>
    <row r="84" spans="1:18" ht="15.75" hidden="1" customHeight="1">
      <c r="A84" s="66">
        <v>2</v>
      </c>
      <c r="B84" s="64">
        <v>3</v>
      </c>
      <c r="C84" s="64">
        <v>2</v>
      </c>
      <c r="D84" s="64">
        <v>1</v>
      </c>
      <c r="E84" s="64">
        <v>1</v>
      </c>
      <c r="F84" s="67"/>
      <c r="G84" s="99" t="s">
        <v>79</v>
      </c>
      <c r="H84" s="61">
        <v>52</v>
      </c>
      <c r="I84" s="147">
        <f>SUM(I85)</f>
        <v>0</v>
      </c>
      <c r="J84" s="147">
        <f>SUM(J85)</f>
        <v>0</v>
      </c>
      <c r="K84" s="147">
        <f>SUM(K85)</f>
        <v>0</v>
      </c>
      <c r="L84" s="147">
        <f>SUM(L85)</f>
        <v>0</v>
      </c>
      <c r="M84"/>
    </row>
    <row r="85" spans="1:18" ht="13.5" hidden="1" customHeight="1">
      <c r="A85" s="66">
        <v>2</v>
      </c>
      <c r="B85" s="64">
        <v>3</v>
      </c>
      <c r="C85" s="64">
        <v>2</v>
      </c>
      <c r="D85" s="64">
        <v>1</v>
      </c>
      <c r="E85" s="64">
        <v>1</v>
      </c>
      <c r="F85" s="67">
        <v>1</v>
      </c>
      <c r="G85" s="99" t="s">
        <v>79</v>
      </c>
      <c r="H85" s="61">
        <v>53</v>
      </c>
      <c r="I85" s="151">
        <v>0</v>
      </c>
      <c r="J85" s="151">
        <v>0</v>
      </c>
      <c r="K85" s="151">
        <v>0</v>
      </c>
      <c r="L85" s="151">
        <v>0</v>
      </c>
      <c r="M85"/>
    </row>
    <row r="86" spans="1:18" ht="16.5" hidden="1" customHeight="1">
      <c r="A86" s="57">
        <v>2</v>
      </c>
      <c r="B86" s="58">
        <v>4</v>
      </c>
      <c r="C86" s="58"/>
      <c r="D86" s="58"/>
      <c r="E86" s="58"/>
      <c r="F86" s="60"/>
      <c r="G86" s="100" t="s">
        <v>80</v>
      </c>
      <c r="H86" s="61">
        <v>54</v>
      </c>
      <c r="I86" s="147">
        <f t="shared" ref="I86:L88" si="4">I87</f>
        <v>0</v>
      </c>
      <c r="J86" s="159">
        <f t="shared" si="4"/>
        <v>0</v>
      </c>
      <c r="K86" s="148">
        <f t="shared" si="4"/>
        <v>0</v>
      </c>
      <c r="L86" s="148">
        <f t="shared" si="4"/>
        <v>0</v>
      </c>
      <c r="M86"/>
    </row>
    <row r="87" spans="1:18" ht="15.75" hidden="1" customHeight="1">
      <c r="A87" s="69">
        <v>2</v>
      </c>
      <c r="B87" s="70">
        <v>4</v>
      </c>
      <c r="C87" s="70">
        <v>1</v>
      </c>
      <c r="D87" s="70"/>
      <c r="E87" s="70"/>
      <c r="F87" s="72"/>
      <c r="G87" s="91" t="s">
        <v>81</v>
      </c>
      <c r="H87" s="61">
        <v>55</v>
      </c>
      <c r="I87" s="147">
        <f t="shared" si="4"/>
        <v>0</v>
      </c>
      <c r="J87" s="159">
        <f t="shared" si="4"/>
        <v>0</v>
      </c>
      <c r="K87" s="148">
        <f t="shared" si="4"/>
        <v>0</v>
      </c>
      <c r="L87" s="148">
        <f t="shared" si="4"/>
        <v>0</v>
      </c>
      <c r="M87"/>
    </row>
    <row r="88" spans="1:18" ht="17.25" hidden="1" customHeight="1">
      <c r="A88" s="69">
        <v>2</v>
      </c>
      <c r="B88" s="70">
        <v>4</v>
      </c>
      <c r="C88" s="70">
        <v>1</v>
      </c>
      <c r="D88" s="70">
        <v>1</v>
      </c>
      <c r="E88" s="70"/>
      <c r="F88" s="72"/>
      <c r="G88" s="74" t="s">
        <v>81</v>
      </c>
      <c r="H88" s="61">
        <v>56</v>
      </c>
      <c r="I88" s="147">
        <f t="shared" si="4"/>
        <v>0</v>
      </c>
      <c r="J88" s="159">
        <f t="shared" si="4"/>
        <v>0</v>
      </c>
      <c r="K88" s="148">
        <f t="shared" si="4"/>
        <v>0</v>
      </c>
      <c r="L88" s="148">
        <f t="shared" si="4"/>
        <v>0</v>
      </c>
      <c r="M88"/>
    </row>
    <row r="89" spans="1:18" ht="18" hidden="1" customHeight="1">
      <c r="A89" s="69">
        <v>2</v>
      </c>
      <c r="B89" s="70">
        <v>4</v>
      </c>
      <c r="C89" s="70">
        <v>1</v>
      </c>
      <c r="D89" s="70">
        <v>1</v>
      </c>
      <c r="E89" s="70">
        <v>1</v>
      </c>
      <c r="F89" s="72"/>
      <c r="G89" s="74" t="s">
        <v>81</v>
      </c>
      <c r="H89" s="61">
        <v>57</v>
      </c>
      <c r="I89" s="147">
        <f>SUM(I90:I92)</f>
        <v>0</v>
      </c>
      <c r="J89" s="159">
        <f>SUM(J90:J92)</f>
        <v>0</v>
      </c>
      <c r="K89" s="148">
        <f>SUM(K90:K92)</f>
        <v>0</v>
      </c>
      <c r="L89" s="148">
        <f>SUM(L90:L92)</f>
        <v>0</v>
      </c>
      <c r="M89"/>
    </row>
    <row r="90" spans="1:18" ht="14.25" hidden="1" customHeight="1">
      <c r="A90" s="69">
        <v>2</v>
      </c>
      <c r="B90" s="70">
        <v>4</v>
      </c>
      <c r="C90" s="70">
        <v>1</v>
      </c>
      <c r="D90" s="70">
        <v>1</v>
      </c>
      <c r="E90" s="70">
        <v>1</v>
      </c>
      <c r="F90" s="72">
        <v>1</v>
      </c>
      <c r="G90" s="74" t="s">
        <v>82</v>
      </c>
      <c r="H90" s="61">
        <v>58</v>
      </c>
      <c r="I90" s="151">
        <v>0</v>
      </c>
      <c r="J90" s="151">
        <v>0</v>
      </c>
      <c r="K90" s="151">
        <v>0</v>
      </c>
      <c r="L90" s="151">
        <v>0</v>
      </c>
      <c r="M90"/>
    </row>
    <row r="91" spans="1:18" ht="13.5" hidden="1" customHeight="1">
      <c r="A91" s="69">
        <v>2</v>
      </c>
      <c r="B91" s="69">
        <v>4</v>
      </c>
      <c r="C91" s="69">
        <v>1</v>
      </c>
      <c r="D91" s="70">
        <v>1</v>
      </c>
      <c r="E91" s="70">
        <v>1</v>
      </c>
      <c r="F91" s="101">
        <v>2</v>
      </c>
      <c r="G91" s="71" t="s">
        <v>83</v>
      </c>
      <c r="H91" s="61">
        <v>59</v>
      </c>
      <c r="I91" s="151">
        <v>0</v>
      </c>
      <c r="J91" s="151">
        <v>0</v>
      </c>
      <c r="K91" s="151">
        <v>0</v>
      </c>
      <c r="L91" s="151">
        <v>0</v>
      </c>
      <c r="M91"/>
    </row>
    <row r="92" spans="1:18" hidden="1">
      <c r="A92" s="69">
        <v>2</v>
      </c>
      <c r="B92" s="70">
        <v>4</v>
      </c>
      <c r="C92" s="69">
        <v>1</v>
      </c>
      <c r="D92" s="70">
        <v>1</v>
      </c>
      <c r="E92" s="70">
        <v>1</v>
      </c>
      <c r="F92" s="101">
        <v>3</v>
      </c>
      <c r="G92" s="71" t="s">
        <v>84</v>
      </c>
      <c r="H92" s="61">
        <v>60</v>
      </c>
      <c r="I92" s="151">
        <v>0</v>
      </c>
      <c r="J92" s="151">
        <v>0</v>
      </c>
      <c r="K92" s="151">
        <v>0</v>
      </c>
      <c r="L92" s="151">
        <v>0</v>
      </c>
    </row>
    <row r="93" spans="1:18" hidden="1">
      <c r="A93" s="57">
        <v>2</v>
      </c>
      <c r="B93" s="58">
        <v>5</v>
      </c>
      <c r="C93" s="57"/>
      <c r="D93" s="58"/>
      <c r="E93" s="58"/>
      <c r="F93" s="102"/>
      <c r="G93" s="59" t="s">
        <v>85</v>
      </c>
      <c r="H93" s="61">
        <v>61</v>
      </c>
      <c r="I93" s="147">
        <f>SUM(I94+I99+I104)</f>
        <v>0</v>
      </c>
      <c r="J93" s="159">
        <f>SUM(J94+J99+J104)</f>
        <v>0</v>
      </c>
      <c r="K93" s="148">
        <f>SUM(K94+K99+K104)</f>
        <v>0</v>
      </c>
      <c r="L93" s="148">
        <f>SUM(L94+L99+L104)</f>
        <v>0</v>
      </c>
    </row>
    <row r="94" spans="1:18" hidden="1">
      <c r="A94" s="66">
        <v>2</v>
      </c>
      <c r="B94" s="64">
        <v>5</v>
      </c>
      <c r="C94" s="66">
        <v>1</v>
      </c>
      <c r="D94" s="64"/>
      <c r="E94" s="64"/>
      <c r="F94" s="103"/>
      <c r="G94" s="78" t="s">
        <v>86</v>
      </c>
      <c r="H94" s="61">
        <v>62</v>
      </c>
      <c r="I94" s="158">
        <f t="shared" ref="I94:L95" si="5">I95</f>
        <v>0</v>
      </c>
      <c r="J94" s="160">
        <f t="shared" si="5"/>
        <v>0</v>
      </c>
      <c r="K94" s="161">
        <f t="shared" si="5"/>
        <v>0</v>
      </c>
      <c r="L94" s="161">
        <f t="shared" si="5"/>
        <v>0</v>
      </c>
    </row>
    <row r="95" spans="1:18" hidden="1">
      <c r="A95" s="69">
        <v>2</v>
      </c>
      <c r="B95" s="70">
        <v>5</v>
      </c>
      <c r="C95" s="69">
        <v>1</v>
      </c>
      <c r="D95" s="70">
        <v>1</v>
      </c>
      <c r="E95" s="70"/>
      <c r="F95" s="101"/>
      <c r="G95" s="71" t="s">
        <v>86</v>
      </c>
      <c r="H95" s="61">
        <v>63</v>
      </c>
      <c r="I95" s="147">
        <f t="shared" si="5"/>
        <v>0</v>
      </c>
      <c r="J95" s="159">
        <f t="shared" si="5"/>
        <v>0</v>
      </c>
      <c r="K95" s="148">
        <f t="shared" si="5"/>
        <v>0</v>
      </c>
      <c r="L95" s="148">
        <f t="shared" si="5"/>
        <v>0</v>
      </c>
    </row>
    <row r="96" spans="1:18" hidden="1">
      <c r="A96" s="69">
        <v>2</v>
      </c>
      <c r="B96" s="70">
        <v>5</v>
      </c>
      <c r="C96" s="69">
        <v>1</v>
      </c>
      <c r="D96" s="70">
        <v>1</v>
      </c>
      <c r="E96" s="70">
        <v>1</v>
      </c>
      <c r="F96" s="101"/>
      <c r="G96" s="71" t="s">
        <v>86</v>
      </c>
      <c r="H96" s="61">
        <v>64</v>
      </c>
      <c r="I96" s="147">
        <f>SUM(I97:I98)</f>
        <v>0</v>
      </c>
      <c r="J96" s="159">
        <f>SUM(J97:J98)</f>
        <v>0</v>
      </c>
      <c r="K96" s="148">
        <f>SUM(K97:K98)</f>
        <v>0</v>
      </c>
      <c r="L96" s="148">
        <f>SUM(L97:L98)</f>
        <v>0</v>
      </c>
    </row>
    <row r="97" spans="1:13" ht="25.5" hidden="1" customHeight="1">
      <c r="A97" s="69">
        <v>2</v>
      </c>
      <c r="B97" s="70">
        <v>5</v>
      </c>
      <c r="C97" s="69">
        <v>1</v>
      </c>
      <c r="D97" s="70">
        <v>1</v>
      </c>
      <c r="E97" s="70">
        <v>1</v>
      </c>
      <c r="F97" s="101">
        <v>1</v>
      </c>
      <c r="G97" s="73" t="s">
        <v>87</v>
      </c>
      <c r="H97" s="61">
        <v>65</v>
      </c>
      <c r="I97" s="151">
        <v>0</v>
      </c>
      <c r="J97" s="151">
        <v>0</v>
      </c>
      <c r="K97" s="151">
        <v>0</v>
      </c>
      <c r="L97" s="151">
        <v>0</v>
      </c>
      <c r="M97"/>
    </row>
    <row r="98" spans="1:13" ht="15.75" hidden="1" customHeight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>
        <v>2</v>
      </c>
      <c r="G98" s="73" t="s">
        <v>88</v>
      </c>
      <c r="H98" s="61">
        <v>66</v>
      </c>
      <c r="I98" s="151">
        <v>0</v>
      </c>
      <c r="J98" s="151">
        <v>0</v>
      </c>
      <c r="K98" s="151">
        <v>0</v>
      </c>
      <c r="L98" s="151">
        <v>0</v>
      </c>
      <c r="M98"/>
    </row>
    <row r="99" spans="1:13" ht="12" hidden="1" customHeight="1">
      <c r="A99" s="69">
        <v>2</v>
      </c>
      <c r="B99" s="70">
        <v>5</v>
      </c>
      <c r="C99" s="69">
        <v>2</v>
      </c>
      <c r="D99" s="70"/>
      <c r="E99" s="70"/>
      <c r="F99" s="101"/>
      <c r="G99" s="73" t="s">
        <v>89</v>
      </c>
      <c r="H99" s="61">
        <v>67</v>
      </c>
      <c r="I99" s="147">
        <f t="shared" ref="I99:L100" si="6">I100</f>
        <v>0</v>
      </c>
      <c r="J99" s="159">
        <f t="shared" si="6"/>
        <v>0</v>
      </c>
      <c r="K99" s="148">
        <f t="shared" si="6"/>
        <v>0</v>
      </c>
      <c r="L99" s="147">
        <f t="shared" si="6"/>
        <v>0</v>
      </c>
      <c r="M99"/>
    </row>
    <row r="100" spans="1:13" ht="15.75" hidden="1" customHeight="1">
      <c r="A100" s="74">
        <v>2</v>
      </c>
      <c r="B100" s="69">
        <v>5</v>
      </c>
      <c r="C100" s="70">
        <v>2</v>
      </c>
      <c r="D100" s="71">
        <v>1</v>
      </c>
      <c r="E100" s="69"/>
      <c r="F100" s="101"/>
      <c r="G100" s="71" t="s">
        <v>89</v>
      </c>
      <c r="H100" s="61">
        <v>68</v>
      </c>
      <c r="I100" s="147">
        <f t="shared" si="6"/>
        <v>0</v>
      </c>
      <c r="J100" s="159">
        <f t="shared" si="6"/>
        <v>0</v>
      </c>
      <c r="K100" s="148">
        <f t="shared" si="6"/>
        <v>0</v>
      </c>
      <c r="L100" s="147">
        <f t="shared" si="6"/>
        <v>0</v>
      </c>
      <c r="M100"/>
    </row>
    <row r="101" spans="1:13" ht="15" hidden="1" customHeight="1">
      <c r="A101" s="74">
        <v>2</v>
      </c>
      <c r="B101" s="69">
        <v>5</v>
      </c>
      <c r="C101" s="70">
        <v>2</v>
      </c>
      <c r="D101" s="71">
        <v>1</v>
      </c>
      <c r="E101" s="69">
        <v>1</v>
      </c>
      <c r="F101" s="101"/>
      <c r="G101" s="71" t="s">
        <v>89</v>
      </c>
      <c r="H101" s="61">
        <v>69</v>
      </c>
      <c r="I101" s="147">
        <f>SUM(I102:I103)</f>
        <v>0</v>
      </c>
      <c r="J101" s="159">
        <f>SUM(J102:J103)</f>
        <v>0</v>
      </c>
      <c r="K101" s="148">
        <f>SUM(K102:K103)</f>
        <v>0</v>
      </c>
      <c r="L101" s="147">
        <f>SUM(L102:L103)</f>
        <v>0</v>
      </c>
      <c r="M101"/>
    </row>
    <row r="102" spans="1:13" ht="25.5" hidden="1" customHeight="1">
      <c r="A102" s="74">
        <v>2</v>
      </c>
      <c r="B102" s="69">
        <v>5</v>
      </c>
      <c r="C102" s="70">
        <v>2</v>
      </c>
      <c r="D102" s="71">
        <v>1</v>
      </c>
      <c r="E102" s="69">
        <v>1</v>
      </c>
      <c r="F102" s="101">
        <v>1</v>
      </c>
      <c r="G102" s="73" t="s">
        <v>90</v>
      </c>
      <c r="H102" s="61">
        <v>70</v>
      </c>
      <c r="I102" s="151">
        <v>0</v>
      </c>
      <c r="J102" s="151">
        <v>0</v>
      </c>
      <c r="K102" s="151">
        <v>0</v>
      </c>
      <c r="L102" s="151">
        <v>0</v>
      </c>
      <c r="M102"/>
    </row>
    <row r="103" spans="1:13" ht="25.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>
        <v>2</v>
      </c>
      <c r="G103" s="73" t="s">
        <v>91</v>
      </c>
      <c r="H103" s="61">
        <v>71</v>
      </c>
      <c r="I103" s="151">
        <v>0</v>
      </c>
      <c r="J103" s="151">
        <v>0</v>
      </c>
      <c r="K103" s="151">
        <v>0</v>
      </c>
      <c r="L103" s="151">
        <v>0</v>
      </c>
      <c r="M103"/>
    </row>
    <row r="104" spans="1:13" ht="28.5" hidden="1" customHeight="1">
      <c r="A104" s="74">
        <v>2</v>
      </c>
      <c r="B104" s="69">
        <v>5</v>
      </c>
      <c r="C104" s="70">
        <v>3</v>
      </c>
      <c r="D104" s="71"/>
      <c r="E104" s="69"/>
      <c r="F104" s="101"/>
      <c r="G104" s="73" t="s">
        <v>92</v>
      </c>
      <c r="H104" s="61">
        <v>72</v>
      </c>
      <c r="I104" s="147">
        <f t="shared" ref="I104:L105" si="7">I105</f>
        <v>0</v>
      </c>
      <c r="J104" s="159">
        <f t="shared" si="7"/>
        <v>0</v>
      </c>
      <c r="K104" s="148">
        <f t="shared" si="7"/>
        <v>0</v>
      </c>
      <c r="L104" s="147">
        <f t="shared" si="7"/>
        <v>0</v>
      </c>
      <c r="M104"/>
    </row>
    <row r="105" spans="1:13" ht="27" hidden="1" customHeight="1">
      <c r="A105" s="74">
        <v>2</v>
      </c>
      <c r="B105" s="69">
        <v>5</v>
      </c>
      <c r="C105" s="70">
        <v>3</v>
      </c>
      <c r="D105" s="71">
        <v>1</v>
      </c>
      <c r="E105" s="69"/>
      <c r="F105" s="101"/>
      <c r="G105" s="73" t="s">
        <v>93</v>
      </c>
      <c r="H105" s="61">
        <v>73</v>
      </c>
      <c r="I105" s="147">
        <f t="shared" si="7"/>
        <v>0</v>
      </c>
      <c r="J105" s="159">
        <f t="shared" si="7"/>
        <v>0</v>
      </c>
      <c r="K105" s="148">
        <f t="shared" si="7"/>
        <v>0</v>
      </c>
      <c r="L105" s="147">
        <f t="shared" si="7"/>
        <v>0</v>
      </c>
      <c r="M105"/>
    </row>
    <row r="106" spans="1:13" ht="30" hidden="1" customHeight="1">
      <c r="A106" s="79">
        <v>2</v>
      </c>
      <c r="B106" s="80">
        <v>5</v>
      </c>
      <c r="C106" s="81">
        <v>3</v>
      </c>
      <c r="D106" s="82">
        <v>1</v>
      </c>
      <c r="E106" s="80">
        <v>1</v>
      </c>
      <c r="F106" s="104"/>
      <c r="G106" s="105" t="s">
        <v>93</v>
      </c>
      <c r="H106" s="61">
        <v>74</v>
      </c>
      <c r="I106" s="154">
        <f>SUM(I107:I108)</f>
        <v>0</v>
      </c>
      <c r="J106" s="162">
        <f>SUM(J107:J108)</f>
        <v>0</v>
      </c>
      <c r="K106" s="163">
        <f>SUM(K107:K108)</f>
        <v>0</v>
      </c>
      <c r="L106" s="154">
        <f>SUM(L107:L108)</f>
        <v>0</v>
      </c>
      <c r="M106"/>
    </row>
    <row r="107" spans="1:13" ht="26.25" hidden="1" customHeight="1">
      <c r="A107" s="74">
        <v>2</v>
      </c>
      <c r="B107" s="69">
        <v>5</v>
      </c>
      <c r="C107" s="70">
        <v>3</v>
      </c>
      <c r="D107" s="71">
        <v>1</v>
      </c>
      <c r="E107" s="69">
        <v>1</v>
      </c>
      <c r="F107" s="101">
        <v>1</v>
      </c>
      <c r="G107" s="73" t="s">
        <v>93</v>
      </c>
      <c r="H107" s="61">
        <v>75</v>
      </c>
      <c r="I107" s="151">
        <v>0</v>
      </c>
      <c r="J107" s="151">
        <v>0</v>
      </c>
      <c r="K107" s="151">
        <v>0</v>
      </c>
      <c r="L107" s="151">
        <v>0</v>
      </c>
      <c r="M107"/>
    </row>
    <row r="108" spans="1:13" ht="26.25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>
        <v>2</v>
      </c>
      <c r="G108" s="105" t="s">
        <v>94</v>
      </c>
      <c r="H108" s="61">
        <v>76</v>
      </c>
      <c r="I108" s="151">
        <v>0</v>
      </c>
      <c r="J108" s="151">
        <v>0</v>
      </c>
      <c r="K108" s="151">
        <v>0</v>
      </c>
      <c r="L108" s="151">
        <v>0</v>
      </c>
      <c r="M108"/>
    </row>
    <row r="109" spans="1:13" ht="27.75" hidden="1" customHeight="1">
      <c r="A109" s="106">
        <v>2</v>
      </c>
      <c r="B109" s="107">
        <v>5</v>
      </c>
      <c r="C109" s="108">
        <v>3</v>
      </c>
      <c r="D109" s="105">
        <v>2</v>
      </c>
      <c r="E109" s="107"/>
      <c r="F109" s="109"/>
      <c r="G109" s="105" t="s">
        <v>95</v>
      </c>
      <c r="H109" s="61">
        <v>77</v>
      </c>
      <c r="I109" s="154">
        <f>I110</f>
        <v>0</v>
      </c>
      <c r="J109" s="154">
        <f>J110</f>
        <v>0</v>
      </c>
      <c r="K109" s="154">
        <f>K110</f>
        <v>0</v>
      </c>
      <c r="L109" s="154">
        <f>L110</f>
        <v>0</v>
      </c>
      <c r="M109"/>
    </row>
    <row r="110" spans="1:13" ht="25.5" hidden="1" customHeight="1">
      <c r="A110" s="106">
        <v>2</v>
      </c>
      <c r="B110" s="107">
        <v>5</v>
      </c>
      <c r="C110" s="108">
        <v>3</v>
      </c>
      <c r="D110" s="105">
        <v>2</v>
      </c>
      <c r="E110" s="107">
        <v>1</v>
      </c>
      <c r="F110" s="109"/>
      <c r="G110" s="105" t="s">
        <v>95</v>
      </c>
      <c r="H110" s="61">
        <v>78</v>
      </c>
      <c r="I110" s="154">
        <f>SUM(I111:I112)</f>
        <v>0</v>
      </c>
      <c r="J110" s="154">
        <f>SUM(J111:J112)</f>
        <v>0</v>
      </c>
      <c r="K110" s="154">
        <f>SUM(K111:K112)</f>
        <v>0</v>
      </c>
      <c r="L110" s="154">
        <f>SUM(L111:L112)</f>
        <v>0</v>
      </c>
      <c r="M110"/>
    </row>
    <row r="111" spans="1:13" ht="30" hidden="1" customHeight="1">
      <c r="A111" s="106">
        <v>2</v>
      </c>
      <c r="B111" s="107">
        <v>5</v>
      </c>
      <c r="C111" s="108">
        <v>3</v>
      </c>
      <c r="D111" s="105">
        <v>2</v>
      </c>
      <c r="E111" s="107">
        <v>1</v>
      </c>
      <c r="F111" s="109">
        <v>1</v>
      </c>
      <c r="G111" s="105" t="s">
        <v>95</v>
      </c>
      <c r="H111" s="61">
        <v>79</v>
      </c>
      <c r="I111" s="151">
        <v>0</v>
      </c>
      <c r="J111" s="151">
        <v>0</v>
      </c>
      <c r="K111" s="151">
        <v>0</v>
      </c>
      <c r="L111" s="151">
        <v>0</v>
      </c>
      <c r="M111"/>
    </row>
    <row r="112" spans="1:13" ht="18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>
        <v>2</v>
      </c>
      <c r="G112" s="105" t="s">
        <v>96</v>
      </c>
      <c r="H112" s="61">
        <v>80</v>
      </c>
      <c r="I112" s="151">
        <v>0</v>
      </c>
      <c r="J112" s="151">
        <v>0</v>
      </c>
      <c r="K112" s="151">
        <v>0</v>
      </c>
      <c r="L112" s="151">
        <v>0</v>
      </c>
      <c r="M112"/>
    </row>
    <row r="113" spans="1:13" ht="16.5" hidden="1" customHeight="1">
      <c r="A113" s="100">
        <v>2</v>
      </c>
      <c r="B113" s="57">
        <v>6</v>
      </c>
      <c r="C113" s="58"/>
      <c r="D113" s="59"/>
      <c r="E113" s="57"/>
      <c r="F113" s="102"/>
      <c r="G113" s="110" t="s">
        <v>97</v>
      </c>
      <c r="H113" s="61">
        <v>81</v>
      </c>
      <c r="I113" s="147">
        <f>SUM(I114+I119+I123+I127+I131+I135)</f>
        <v>0</v>
      </c>
      <c r="J113" s="147">
        <f>SUM(J114+J119+J123+J127+J131+J135)</f>
        <v>0</v>
      </c>
      <c r="K113" s="147">
        <f>SUM(K114+K119+K123+K127+K131+K135)</f>
        <v>0</v>
      </c>
      <c r="L113" s="147">
        <f>SUM(L114+L119+L123+L127+L131+L135)</f>
        <v>0</v>
      </c>
      <c r="M113"/>
    </row>
    <row r="114" spans="1:13" ht="14.25" hidden="1" customHeight="1">
      <c r="A114" s="79">
        <v>2</v>
      </c>
      <c r="B114" s="80">
        <v>6</v>
      </c>
      <c r="C114" s="81">
        <v>1</v>
      </c>
      <c r="D114" s="82"/>
      <c r="E114" s="80"/>
      <c r="F114" s="104"/>
      <c r="G114" s="105" t="s">
        <v>98</v>
      </c>
      <c r="H114" s="61">
        <v>82</v>
      </c>
      <c r="I114" s="154">
        <f t="shared" ref="I114:L115" si="8">I115</f>
        <v>0</v>
      </c>
      <c r="J114" s="162">
        <f t="shared" si="8"/>
        <v>0</v>
      </c>
      <c r="K114" s="163">
        <f t="shared" si="8"/>
        <v>0</v>
      </c>
      <c r="L114" s="154">
        <f t="shared" si="8"/>
        <v>0</v>
      </c>
      <c r="M114"/>
    </row>
    <row r="115" spans="1:13" ht="14.25" hidden="1" customHeight="1">
      <c r="A115" s="74">
        <v>2</v>
      </c>
      <c r="B115" s="69">
        <v>6</v>
      </c>
      <c r="C115" s="70">
        <v>1</v>
      </c>
      <c r="D115" s="71">
        <v>1</v>
      </c>
      <c r="E115" s="69"/>
      <c r="F115" s="101"/>
      <c r="G115" s="71" t="s">
        <v>98</v>
      </c>
      <c r="H115" s="61">
        <v>83</v>
      </c>
      <c r="I115" s="147">
        <f t="shared" si="8"/>
        <v>0</v>
      </c>
      <c r="J115" s="159">
        <f t="shared" si="8"/>
        <v>0</v>
      </c>
      <c r="K115" s="148">
        <f t="shared" si="8"/>
        <v>0</v>
      </c>
      <c r="L115" s="147">
        <f t="shared" si="8"/>
        <v>0</v>
      </c>
      <c r="M115"/>
    </row>
    <row r="116" spans="1:13" hidden="1">
      <c r="A116" s="74">
        <v>2</v>
      </c>
      <c r="B116" s="69">
        <v>6</v>
      </c>
      <c r="C116" s="70">
        <v>1</v>
      </c>
      <c r="D116" s="71">
        <v>1</v>
      </c>
      <c r="E116" s="69">
        <v>1</v>
      </c>
      <c r="F116" s="101"/>
      <c r="G116" s="71" t="s">
        <v>98</v>
      </c>
      <c r="H116" s="61">
        <v>84</v>
      </c>
      <c r="I116" s="147">
        <f>SUM(I117:I118)</f>
        <v>0</v>
      </c>
      <c r="J116" s="159">
        <f>SUM(J117:J118)</f>
        <v>0</v>
      </c>
      <c r="K116" s="148">
        <f>SUM(K117:K118)</f>
        <v>0</v>
      </c>
      <c r="L116" s="147">
        <f>SUM(L117:L118)</f>
        <v>0</v>
      </c>
    </row>
    <row r="117" spans="1:13" ht="13.5" hidden="1" customHeight="1">
      <c r="A117" s="74">
        <v>2</v>
      </c>
      <c r="B117" s="69">
        <v>6</v>
      </c>
      <c r="C117" s="70">
        <v>1</v>
      </c>
      <c r="D117" s="71">
        <v>1</v>
      </c>
      <c r="E117" s="69">
        <v>1</v>
      </c>
      <c r="F117" s="101">
        <v>1</v>
      </c>
      <c r="G117" s="71" t="s">
        <v>99</v>
      </c>
      <c r="H117" s="61">
        <v>85</v>
      </c>
      <c r="I117" s="151">
        <v>0</v>
      </c>
      <c r="J117" s="151">
        <v>0</v>
      </c>
      <c r="K117" s="151">
        <v>0</v>
      </c>
      <c r="L117" s="151">
        <v>0</v>
      </c>
      <c r="M117"/>
    </row>
    <row r="118" spans="1:13" hidden="1">
      <c r="A118" s="85">
        <v>2</v>
      </c>
      <c r="B118" s="66">
        <v>6</v>
      </c>
      <c r="C118" s="64">
        <v>1</v>
      </c>
      <c r="D118" s="65">
        <v>1</v>
      </c>
      <c r="E118" s="66">
        <v>1</v>
      </c>
      <c r="F118" s="103">
        <v>2</v>
      </c>
      <c r="G118" s="65" t="s">
        <v>100</v>
      </c>
      <c r="H118" s="61">
        <v>86</v>
      </c>
      <c r="I118" s="149">
        <v>0</v>
      </c>
      <c r="J118" s="149">
        <v>0</v>
      </c>
      <c r="K118" s="149">
        <v>0</v>
      </c>
      <c r="L118" s="149">
        <v>0</v>
      </c>
    </row>
    <row r="119" spans="1:13" ht="25.5" hidden="1" customHeight="1">
      <c r="A119" s="74">
        <v>2</v>
      </c>
      <c r="B119" s="69">
        <v>6</v>
      </c>
      <c r="C119" s="70">
        <v>2</v>
      </c>
      <c r="D119" s="71"/>
      <c r="E119" s="69"/>
      <c r="F119" s="101"/>
      <c r="G119" s="73" t="s">
        <v>101</v>
      </c>
      <c r="H119" s="61">
        <v>87</v>
      </c>
      <c r="I119" s="147">
        <f t="shared" ref="I119:L121" si="9">I120</f>
        <v>0</v>
      </c>
      <c r="J119" s="159">
        <f t="shared" si="9"/>
        <v>0</v>
      </c>
      <c r="K119" s="148">
        <f t="shared" si="9"/>
        <v>0</v>
      </c>
      <c r="L119" s="147">
        <f t="shared" si="9"/>
        <v>0</v>
      </c>
      <c r="M119"/>
    </row>
    <row r="120" spans="1:13" ht="14.25" hidden="1" customHeight="1">
      <c r="A120" s="74">
        <v>2</v>
      </c>
      <c r="B120" s="69">
        <v>6</v>
      </c>
      <c r="C120" s="70">
        <v>2</v>
      </c>
      <c r="D120" s="71">
        <v>1</v>
      </c>
      <c r="E120" s="69"/>
      <c r="F120" s="101"/>
      <c r="G120" s="73" t="s">
        <v>101</v>
      </c>
      <c r="H120" s="61">
        <v>88</v>
      </c>
      <c r="I120" s="147">
        <f t="shared" si="9"/>
        <v>0</v>
      </c>
      <c r="J120" s="159">
        <f t="shared" si="9"/>
        <v>0</v>
      </c>
      <c r="K120" s="148">
        <f t="shared" si="9"/>
        <v>0</v>
      </c>
      <c r="L120" s="147">
        <f t="shared" si="9"/>
        <v>0</v>
      </c>
      <c r="M120"/>
    </row>
    <row r="121" spans="1:13" ht="14.25" hidden="1" customHeight="1">
      <c r="A121" s="74">
        <v>2</v>
      </c>
      <c r="B121" s="69">
        <v>6</v>
      </c>
      <c r="C121" s="70">
        <v>2</v>
      </c>
      <c r="D121" s="71">
        <v>1</v>
      </c>
      <c r="E121" s="69">
        <v>1</v>
      </c>
      <c r="F121" s="101"/>
      <c r="G121" s="73" t="s">
        <v>101</v>
      </c>
      <c r="H121" s="61">
        <v>89</v>
      </c>
      <c r="I121" s="164">
        <f t="shared" si="9"/>
        <v>0</v>
      </c>
      <c r="J121" s="165">
        <f t="shared" si="9"/>
        <v>0</v>
      </c>
      <c r="K121" s="166">
        <f t="shared" si="9"/>
        <v>0</v>
      </c>
      <c r="L121" s="164">
        <f t="shared" si="9"/>
        <v>0</v>
      </c>
      <c r="M121"/>
    </row>
    <row r="122" spans="1:13" ht="25.5" hidden="1" customHeight="1">
      <c r="A122" s="74">
        <v>2</v>
      </c>
      <c r="B122" s="69">
        <v>6</v>
      </c>
      <c r="C122" s="70">
        <v>2</v>
      </c>
      <c r="D122" s="71">
        <v>1</v>
      </c>
      <c r="E122" s="69">
        <v>1</v>
      </c>
      <c r="F122" s="101">
        <v>1</v>
      </c>
      <c r="G122" s="73" t="s">
        <v>101</v>
      </c>
      <c r="H122" s="61">
        <v>90</v>
      </c>
      <c r="I122" s="151">
        <v>0</v>
      </c>
      <c r="J122" s="151">
        <v>0</v>
      </c>
      <c r="K122" s="151">
        <v>0</v>
      </c>
      <c r="L122" s="151">
        <v>0</v>
      </c>
      <c r="M122"/>
    </row>
    <row r="123" spans="1:13" ht="26.25" hidden="1" customHeight="1">
      <c r="A123" s="85">
        <v>2</v>
      </c>
      <c r="B123" s="66">
        <v>6</v>
      </c>
      <c r="C123" s="64">
        <v>3</v>
      </c>
      <c r="D123" s="65"/>
      <c r="E123" s="66"/>
      <c r="F123" s="103"/>
      <c r="G123" s="78" t="s">
        <v>102</v>
      </c>
      <c r="H123" s="61">
        <v>91</v>
      </c>
      <c r="I123" s="158">
        <f t="shared" ref="I123:L125" si="10">I124</f>
        <v>0</v>
      </c>
      <c r="J123" s="160">
        <f t="shared" si="10"/>
        <v>0</v>
      </c>
      <c r="K123" s="161">
        <f t="shared" si="10"/>
        <v>0</v>
      </c>
      <c r="L123" s="158">
        <f t="shared" si="10"/>
        <v>0</v>
      </c>
      <c r="M123"/>
    </row>
    <row r="124" spans="1:13" ht="25.5" hidden="1" customHeight="1">
      <c r="A124" s="74">
        <v>2</v>
      </c>
      <c r="B124" s="69">
        <v>6</v>
      </c>
      <c r="C124" s="70">
        <v>3</v>
      </c>
      <c r="D124" s="71">
        <v>1</v>
      </c>
      <c r="E124" s="69"/>
      <c r="F124" s="101"/>
      <c r="G124" s="71" t="s">
        <v>102</v>
      </c>
      <c r="H124" s="61">
        <v>92</v>
      </c>
      <c r="I124" s="147">
        <f t="shared" si="10"/>
        <v>0</v>
      </c>
      <c r="J124" s="159">
        <f t="shared" si="10"/>
        <v>0</v>
      </c>
      <c r="K124" s="148">
        <f t="shared" si="10"/>
        <v>0</v>
      </c>
      <c r="L124" s="147">
        <f t="shared" si="10"/>
        <v>0</v>
      </c>
      <c r="M124"/>
    </row>
    <row r="125" spans="1:13" ht="26.25" hidden="1" customHeight="1">
      <c r="A125" s="74">
        <v>2</v>
      </c>
      <c r="B125" s="69">
        <v>6</v>
      </c>
      <c r="C125" s="70">
        <v>3</v>
      </c>
      <c r="D125" s="71">
        <v>1</v>
      </c>
      <c r="E125" s="69">
        <v>1</v>
      </c>
      <c r="F125" s="101"/>
      <c r="G125" s="71" t="s">
        <v>102</v>
      </c>
      <c r="H125" s="61">
        <v>93</v>
      </c>
      <c r="I125" s="147">
        <f t="shared" si="10"/>
        <v>0</v>
      </c>
      <c r="J125" s="159">
        <f t="shared" si="10"/>
        <v>0</v>
      </c>
      <c r="K125" s="148">
        <f t="shared" si="10"/>
        <v>0</v>
      </c>
      <c r="L125" s="147">
        <f t="shared" si="10"/>
        <v>0</v>
      </c>
      <c r="M125"/>
    </row>
    <row r="126" spans="1:13" ht="27" hidden="1" customHeight="1">
      <c r="A126" s="74">
        <v>2</v>
      </c>
      <c r="B126" s="69">
        <v>6</v>
      </c>
      <c r="C126" s="70">
        <v>3</v>
      </c>
      <c r="D126" s="71">
        <v>1</v>
      </c>
      <c r="E126" s="69">
        <v>1</v>
      </c>
      <c r="F126" s="101">
        <v>1</v>
      </c>
      <c r="G126" s="71" t="s">
        <v>102</v>
      </c>
      <c r="H126" s="61">
        <v>94</v>
      </c>
      <c r="I126" s="151">
        <v>0</v>
      </c>
      <c r="J126" s="151">
        <v>0</v>
      </c>
      <c r="K126" s="151">
        <v>0</v>
      </c>
      <c r="L126" s="151">
        <v>0</v>
      </c>
      <c r="M126"/>
    </row>
    <row r="127" spans="1:13" ht="25.5" hidden="1" customHeight="1">
      <c r="A127" s="85">
        <v>2</v>
      </c>
      <c r="B127" s="66">
        <v>6</v>
      </c>
      <c r="C127" s="64">
        <v>4</v>
      </c>
      <c r="D127" s="65"/>
      <c r="E127" s="66"/>
      <c r="F127" s="103"/>
      <c r="G127" s="78" t="s">
        <v>103</v>
      </c>
      <c r="H127" s="61">
        <v>95</v>
      </c>
      <c r="I127" s="158">
        <f t="shared" ref="I127:L129" si="11">I128</f>
        <v>0</v>
      </c>
      <c r="J127" s="160">
        <f t="shared" si="11"/>
        <v>0</v>
      </c>
      <c r="K127" s="161">
        <f t="shared" si="11"/>
        <v>0</v>
      </c>
      <c r="L127" s="158">
        <f t="shared" si="11"/>
        <v>0</v>
      </c>
      <c r="M127"/>
    </row>
    <row r="128" spans="1:13" ht="27" hidden="1" customHeight="1">
      <c r="A128" s="74">
        <v>2</v>
      </c>
      <c r="B128" s="69">
        <v>6</v>
      </c>
      <c r="C128" s="70">
        <v>4</v>
      </c>
      <c r="D128" s="71">
        <v>1</v>
      </c>
      <c r="E128" s="69"/>
      <c r="F128" s="101"/>
      <c r="G128" s="71" t="s">
        <v>103</v>
      </c>
      <c r="H128" s="61">
        <v>96</v>
      </c>
      <c r="I128" s="147">
        <f t="shared" si="11"/>
        <v>0</v>
      </c>
      <c r="J128" s="159">
        <f t="shared" si="11"/>
        <v>0</v>
      </c>
      <c r="K128" s="148">
        <f t="shared" si="11"/>
        <v>0</v>
      </c>
      <c r="L128" s="147">
        <f t="shared" si="11"/>
        <v>0</v>
      </c>
      <c r="M128"/>
    </row>
    <row r="129" spans="1:13" ht="27" hidden="1" customHeight="1">
      <c r="A129" s="74">
        <v>2</v>
      </c>
      <c r="B129" s="69">
        <v>6</v>
      </c>
      <c r="C129" s="70">
        <v>4</v>
      </c>
      <c r="D129" s="71">
        <v>1</v>
      </c>
      <c r="E129" s="69">
        <v>1</v>
      </c>
      <c r="F129" s="101"/>
      <c r="G129" s="71" t="s">
        <v>103</v>
      </c>
      <c r="H129" s="61">
        <v>97</v>
      </c>
      <c r="I129" s="147">
        <f t="shared" si="11"/>
        <v>0</v>
      </c>
      <c r="J129" s="159">
        <f t="shared" si="11"/>
        <v>0</v>
      </c>
      <c r="K129" s="148">
        <f t="shared" si="11"/>
        <v>0</v>
      </c>
      <c r="L129" s="147">
        <f t="shared" si="11"/>
        <v>0</v>
      </c>
      <c r="M129"/>
    </row>
    <row r="130" spans="1:13" ht="27.75" hidden="1" customHeight="1">
      <c r="A130" s="74">
        <v>2</v>
      </c>
      <c r="B130" s="69">
        <v>6</v>
      </c>
      <c r="C130" s="70">
        <v>4</v>
      </c>
      <c r="D130" s="71">
        <v>1</v>
      </c>
      <c r="E130" s="69">
        <v>1</v>
      </c>
      <c r="F130" s="101">
        <v>1</v>
      </c>
      <c r="G130" s="71" t="s">
        <v>103</v>
      </c>
      <c r="H130" s="61">
        <v>98</v>
      </c>
      <c r="I130" s="151">
        <v>0</v>
      </c>
      <c r="J130" s="151">
        <v>0</v>
      </c>
      <c r="K130" s="151">
        <v>0</v>
      </c>
      <c r="L130" s="151">
        <v>0</v>
      </c>
      <c r="M130"/>
    </row>
    <row r="131" spans="1:13" ht="27" hidden="1" customHeight="1">
      <c r="A131" s="79">
        <v>2</v>
      </c>
      <c r="B131" s="86">
        <v>6</v>
      </c>
      <c r="C131" s="87">
        <v>5</v>
      </c>
      <c r="D131" s="111"/>
      <c r="E131" s="86"/>
      <c r="F131" s="112"/>
      <c r="G131" s="89" t="s">
        <v>104</v>
      </c>
      <c r="H131" s="61">
        <v>99</v>
      </c>
      <c r="I131" s="155">
        <f t="shared" ref="I131:L133" si="12">I132</f>
        <v>0</v>
      </c>
      <c r="J131" s="167">
        <f t="shared" si="12"/>
        <v>0</v>
      </c>
      <c r="K131" s="156">
        <f t="shared" si="12"/>
        <v>0</v>
      </c>
      <c r="L131" s="155">
        <f t="shared" si="12"/>
        <v>0</v>
      </c>
      <c r="M131"/>
    </row>
    <row r="132" spans="1:13" ht="29.25" hidden="1" customHeight="1">
      <c r="A132" s="74">
        <v>2</v>
      </c>
      <c r="B132" s="69">
        <v>6</v>
      </c>
      <c r="C132" s="70">
        <v>5</v>
      </c>
      <c r="D132" s="71">
        <v>1</v>
      </c>
      <c r="E132" s="69"/>
      <c r="F132" s="101"/>
      <c r="G132" s="89" t="s">
        <v>104</v>
      </c>
      <c r="H132" s="61">
        <v>100</v>
      </c>
      <c r="I132" s="147">
        <f t="shared" si="12"/>
        <v>0</v>
      </c>
      <c r="J132" s="159">
        <f t="shared" si="12"/>
        <v>0</v>
      </c>
      <c r="K132" s="148">
        <f t="shared" si="12"/>
        <v>0</v>
      </c>
      <c r="L132" s="147">
        <f t="shared" si="12"/>
        <v>0</v>
      </c>
      <c r="M132"/>
    </row>
    <row r="133" spans="1:13" ht="25.5" hidden="1" customHeight="1">
      <c r="A133" s="74">
        <v>2</v>
      </c>
      <c r="B133" s="69">
        <v>6</v>
      </c>
      <c r="C133" s="70">
        <v>5</v>
      </c>
      <c r="D133" s="71">
        <v>1</v>
      </c>
      <c r="E133" s="69">
        <v>1</v>
      </c>
      <c r="F133" s="101"/>
      <c r="G133" s="89" t="s">
        <v>104</v>
      </c>
      <c r="H133" s="61">
        <v>101</v>
      </c>
      <c r="I133" s="147">
        <f t="shared" si="12"/>
        <v>0</v>
      </c>
      <c r="J133" s="159">
        <f t="shared" si="12"/>
        <v>0</v>
      </c>
      <c r="K133" s="148">
        <f t="shared" si="12"/>
        <v>0</v>
      </c>
      <c r="L133" s="147">
        <f t="shared" si="12"/>
        <v>0</v>
      </c>
      <c r="M133"/>
    </row>
    <row r="134" spans="1:13" ht="27.75" hidden="1" customHeight="1">
      <c r="A134" s="69">
        <v>2</v>
      </c>
      <c r="B134" s="70">
        <v>6</v>
      </c>
      <c r="C134" s="69">
        <v>5</v>
      </c>
      <c r="D134" s="69">
        <v>1</v>
      </c>
      <c r="E134" s="71">
        <v>1</v>
      </c>
      <c r="F134" s="101">
        <v>1</v>
      </c>
      <c r="G134" s="92" t="s">
        <v>105</v>
      </c>
      <c r="H134" s="61">
        <v>102</v>
      </c>
      <c r="I134" s="151">
        <v>0</v>
      </c>
      <c r="J134" s="151">
        <v>0</v>
      </c>
      <c r="K134" s="151">
        <v>0</v>
      </c>
      <c r="L134" s="151">
        <v>0</v>
      </c>
      <c r="M134"/>
    </row>
    <row r="135" spans="1:13" ht="27.75" hidden="1" customHeight="1">
      <c r="A135" s="91">
        <v>2</v>
      </c>
      <c r="B135" s="93">
        <v>6</v>
      </c>
      <c r="C135" s="92">
        <v>6</v>
      </c>
      <c r="D135" s="93"/>
      <c r="E135" s="73"/>
      <c r="F135" s="94"/>
      <c r="G135" s="113" t="s">
        <v>106</v>
      </c>
      <c r="H135" s="61">
        <v>103</v>
      </c>
      <c r="I135" s="148">
        <f t="shared" ref="I135:L137" si="13">I136</f>
        <v>0</v>
      </c>
      <c r="J135" s="147">
        <f t="shared" si="13"/>
        <v>0</v>
      </c>
      <c r="K135" s="147">
        <f t="shared" si="13"/>
        <v>0</v>
      </c>
      <c r="L135" s="147">
        <f t="shared" si="13"/>
        <v>0</v>
      </c>
      <c r="M135"/>
    </row>
    <row r="136" spans="1:13" ht="27.75" hidden="1" customHeight="1">
      <c r="A136" s="91">
        <v>2</v>
      </c>
      <c r="B136" s="93">
        <v>6</v>
      </c>
      <c r="C136" s="92">
        <v>6</v>
      </c>
      <c r="D136" s="93">
        <v>1</v>
      </c>
      <c r="E136" s="73"/>
      <c r="F136" s="94"/>
      <c r="G136" s="113" t="s">
        <v>106</v>
      </c>
      <c r="H136" s="61">
        <v>104</v>
      </c>
      <c r="I136" s="147">
        <f t="shared" si="13"/>
        <v>0</v>
      </c>
      <c r="J136" s="147">
        <f t="shared" si="13"/>
        <v>0</v>
      </c>
      <c r="K136" s="147">
        <f t="shared" si="13"/>
        <v>0</v>
      </c>
      <c r="L136" s="147">
        <f t="shared" si="13"/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>
        <v>1</v>
      </c>
      <c r="E137" s="73">
        <v>1</v>
      </c>
      <c r="F137" s="94"/>
      <c r="G137" s="113" t="s">
        <v>106</v>
      </c>
      <c r="H137" s="61">
        <v>105</v>
      </c>
      <c r="I137" s="147">
        <f t="shared" si="13"/>
        <v>0</v>
      </c>
      <c r="J137" s="147">
        <f t="shared" si="13"/>
        <v>0</v>
      </c>
      <c r="K137" s="147">
        <f t="shared" si="13"/>
        <v>0</v>
      </c>
      <c r="L137" s="147">
        <f t="shared" si="13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>
        <v>1</v>
      </c>
      <c r="F138" s="94">
        <v>1</v>
      </c>
      <c r="G138" s="114" t="s">
        <v>106</v>
      </c>
      <c r="H138" s="61">
        <v>106</v>
      </c>
      <c r="I138" s="151">
        <v>0</v>
      </c>
      <c r="J138" s="168">
        <v>0</v>
      </c>
      <c r="K138" s="151">
        <v>0</v>
      </c>
      <c r="L138" s="151">
        <v>0</v>
      </c>
      <c r="M138"/>
    </row>
    <row r="139" spans="1:13" ht="28.5" hidden="1" customHeight="1">
      <c r="A139" s="100">
        <v>2</v>
      </c>
      <c r="B139" s="57">
        <v>7</v>
      </c>
      <c r="C139" s="57"/>
      <c r="D139" s="58"/>
      <c r="E139" s="58"/>
      <c r="F139" s="60"/>
      <c r="G139" s="59" t="s">
        <v>107</v>
      </c>
      <c r="H139" s="61">
        <v>107</v>
      </c>
      <c r="I139" s="148">
        <f>SUM(I140+I145+I153)</f>
        <v>0</v>
      </c>
      <c r="J139" s="159">
        <f>SUM(J140+J145+J153)</f>
        <v>0</v>
      </c>
      <c r="K139" s="148">
        <f>SUM(K140+K145+K153)</f>
        <v>0</v>
      </c>
      <c r="L139" s="147">
        <f>SUM(L140+L145+L153)</f>
        <v>0</v>
      </c>
      <c r="M139"/>
    </row>
    <row r="140" spans="1:13" hidden="1">
      <c r="A140" s="74">
        <v>2</v>
      </c>
      <c r="B140" s="69">
        <v>7</v>
      </c>
      <c r="C140" s="69">
        <v>1</v>
      </c>
      <c r="D140" s="70"/>
      <c r="E140" s="70"/>
      <c r="F140" s="72"/>
      <c r="G140" s="73" t="s">
        <v>108</v>
      </c>
      <c r="H140" s="61">
        <v>108</v>
      </c>
      <c r="I140" s="148">
        <f t="shared" ref="I140:L141" si="14">I141</f>
        <v>0</v>
      </c>
      <c r="J140" s="159">
        <f t="shared" si="14"/>
        <v>0</v>
      </c>
      <c r="K140" s="148">
        <f t="shared" si="14"/>
        <v>0</v>
      </c>
      <c r="L140" s="147">
        <f t="shared" si="14"/>
        <v>0</v>
      </c>
    </row>
    <row r="141" spans="1:13" ht="24" hidden="1" customHeight="1">
      <c r="A141" s="74">
        <v>2</v>
      </c>
      <c r="B141" s="69">
        <v>7</v>
      </c>
      <c r="C141" s="69">
        <v>1</v>
      </c>
      <c r="D141" s="70">
        <v>1</v>
      </c>
      <c r="E141" s="70"/>
      <c r="F141" s="72"/>
      <c r="G141" s="71" t="s">
        <v>108</v>
      </c>
      <c r="H141" s="61">
        <v>109</v>
      </c>
      <c r="I141" s="148">
        <f t="shared" si="14"/>
        <v>0</v>
      </c>
      <c r="J141" s="159">
        <f t="shared" si="14"/>
        <v>0</v>
      </c>
      <c r="K141" s="148">
        <f t="shared" si="14"/>
        <v>0</v>
      </c>
      <c r="L141" s="147">
        <f t="shared" si="14"/>
        <v>0</v>
      </c>
      <c r="M141"/>
    </row>
    <row r="142" spans="1:13" ht="28.5" hidden="1" customHeight="1">
      <c r="A142" s="74">
        <v>2</v>
      </c>
      <c r="B142" s="69">
        <v>7</v>
      </c>
      <c r="C142" s="69">
        <v>1</v>
      </c>
      <c r="D142" s="70">
        <v>1</v>
      </c>
      <c r="E142" s="70">
        <v>1</v>
      </c>
      <c r="F142" s="72"/>
      <c r="G142" s="71" t="s">
        <v>108</v>
      </c>
      <c r="H142" s="61">
        <v>110</v>
      </c>
      <c r="I142" s="148">
        <f>SUM(I143:I144)</f>
        <v>0</v>
      </c>
      <c r="J142" s="159">
        <f>SUM(J143:J144)</f>
        <v>0</v>
      </c>
      <c r="K142" s="148">
        <f>SUM(K143:K144)</f>
        <v>0</v>
      </c>
      <c r="L142" s="147">
        <f>SUM(L143:L144)</f>
        <v>0</v>
      </c>
      <c r="M142"/>
    </row>
    <row r="143" spans="1:13" ht="26.25" hidden="1" customHeight="1">
      <c r="A143" s="85">
        <v>2</v>
      </c>
      <c r="B143" s="66">
        <v>7</v>
      </c>
      <c r="C143" s="85">
        <v>1</v>
      </c>
      <c r="D143" s="69">
        <v>1</v>
      </c>
      <c r="E143" s="64">
        <v>1</v>
      </c>
      <c r="F143" s="67">
        <v>1</v>
      </c>
      <c r="G143" s="65" t="s">
        <v>109</v>
      </c>
      <c r="H143" s="61">
        <v>111</v>
      </c>
      <c r="I143" s="169">
        <v>0</v>
      </c>
      <c r="J143" s="169">
        <v>0</v>
      </c>
      <c r="K143" s="169">
        <v>0</v>
      </c>
      <c r="L143" s="169">
        <v>0</v>
      </c>
      <c r="M143"/>
    </row>
    <row r="144" spans="1:13" ht="24" hidden="1" customHeight="1">
      <c r="A144" s="69">
        <v>2</v>
      </c>
      <c r="B144" s="69">
        <v>7</v>
      </c>
      <c r="C144" s="74">
        <v>1</v>
      </c>
      <c r="D144" s="69">
        <v>1</v>
      </c>
      <c r="E144" s="70">
        <v>1</v>
      </c>
      <c r="F144" s="72">
        <v>2</v>
      </c>
      <c r="G144" s="71" t="s">
        <v>110</v>
      </c>
      <c r="H144" s="61">
        <v>112</v>
      </c>
      <c r="I144" s="150">
        <v>0</v>
      </c>
      <c r="J144" s="150">
        <v>0</v>
      </c>
      <c r="K144" s="150">
        <v>0</v>
      </c>
      <c r="L144" s="150">
        <v>0</v>
      </c>
      <c r="M144"/>
    </row>
    <row r="145" spans="1:13" ht="25.5" hidden="1" customHeight="1">
      <c r="A145" s="79">
        <v>2</v>
      </c>
      <c r="B145" s="80">
        <v>7</v>
      </c>
      <c r="C145" s="79">
        <v>2</v>
      </c>
      <c r="D145" s="80"/>
      <c r="E145" s="81"/>
      <c r="F145" s="83"/>
      <c r="G145" s="105" t="s">
        <v>111</v>
      </c>
      <c r="H145" s="61">
        <v>113</v>
      </c>
      <c r="I145" s="163">
        <f t="shared" ref="I145:L146" si="15">I146</f>
        <v>0</v>
      </c>
      <c r="J145" s="162">
        <f t="shared" si="15"/>
        <v>0</v>
      </c>
      <c r="K145" s="163">
        <f t="shared" si="15"/>
        <v>0</v>
      </c>
      <c r="L145" s="154">
        <f t="shared" si="15"/>
        <v>0</v>
      </c>
      <c r="M145"/>
    </row>
    <row r="146" spans="1:13" ht="25.5" hidden="1" customHeight="1">
      <c r="A146" s="74">
        <v>2</v>
      </c>
      <c r="B146" s="69">
        <v>7</v>
      </c>
      <c r="C146" s="74">
        <v>2</v>
      </c>
      <c r="D146" s="69">
        <v>1</v>
      </c>
      <c r="E146" s="70"/>
      <c r="F146" s="72"/>
      <c r="G146" s="71" t="s">
        <v>112</v>
      </c>
      <c r="H146" s="61">
        <v>114</v>
      </c>
      <c r="I146" s="148">
        <f t="shared" si="15"/>
        <v>0</v>
      </c>
      <c r="J146" s="159">
        <f t="shared" si="15"/>
        <v>0</v>
      </c>
      <c r="K146" s="148">
        <f t="shared" si="15"/>
        <v>0</v>
      </c>
      <c r="L146" s="147">
        <f t="shared" si="15"/>
        <v>0</v>
      </c>
      <c r="M146"/>
    </row>
    <row r="147" spans="1:13" ht="25.5" hidden="1" customHeight="1">
      <c r="A147" s="74">
        <v>2</v>
      </c>
      <c r="B147" s="69">
        <v>7</v>
      </c>
      <c r="C147" s="74">
        <v>2</v>
      </c>
      <c r="D147" s="69">
        <v>1</v>
      </c>
      <c r="E147" s="70">
        <v>1</v>
      </c>
      <c r="F147" s="72"/>
      <c r="G147" s="71" t="s">
        <v>112</v>
      </c>
      <c r="H147" s="61">
        <v>115</v>
      </c>
      <c r="I147" s="148">
        <f>SUM(I148:I149)</f>
        <v>0</v>
      </c>
      <c r="J147" s="159">
        <f>SUM(J148:J149)</f>
        <v>0</v>
      </c>
      <c r="K147" s="148">
        <f>SUM(K148:K149)</f>
        <v>0</v>
      </c>
      <c r="L147" s="147">
        <f>SUM(L148:L149)</f>
        <v>0</v>
      </c>
      <c r="M147"/>
    </row>
    <row r="148" spans="1:13" ht="23.25" hidden="1" customHeight="1">
      <c r="A148" s="74">
        <v>2</v>
      </c>
      <c r="B148" s="69">
        <v>7</v>
      </c>
      <c r="C148" s="74">
        <v>2</v>
      </c>
      <c r="D148" s="69">
        <v>1</v>
      </c>
      <c r="E148" s="70">
        <v>1</v>
      </c>
      <c r="F148" s="72">
        <v>1</v>
      </c>
      <c r="G148" s="71" t="s">
        <v>113</v>
      </c>
      <c r="H148" s="61">
        <v>116</v>
      </c>
      <c r="I148" s="150">
        <v>0</v>
      </c>
      <c r="J148" s="150">
        <v>0</v>
      </c>
      <c r="K148" s="150">
        <v>0</v>
      </c>
      <c r="L148" s="150">
        <v>0</v>
      </c>
      <c r="M148"/>
    </row>
    <row r="149" spans="1:13" ht="26.2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>
        <v>2</v>
      </c>
      <c r="G149" s="71" t="s">
        <v>114</v>
      </c>
      <c r="H149" s="61">
        <v>117</v>
      </c>
      <c r="I149" s="150">
        <v>0</v>
      </c>
      <c r="J149" s="150">
        <v>0</v>
      </c>
      <c r="K149" s="150">
        <v>0</v>
      </c>
      <c r="L149" s="150">
        <v>0</v>
      </c>
      <c r="M149"/>
    </row>
    <row r="150" spans="1:13" ht="27.75" hidden="1" customHeight="1">
      <c r="A150" s="91">
        <v>2</v>
      </c>
      <c r="B150" s="92">
        <v>7</v>
      </c>
      <c r="C150" s="91">
        <v>2</v>
      </c>
      <c r="D150" s="92">
        <v>2</v>
      </c>
      <c r="E150" s="93"/>
      <c r="F150" s="94"/>
      <c r="G150" s="73" t="s">
        <v>115</v>
      </c>
      <c r="H150" s="61">
        <v>118</v>
      </c>
      <c r="I150" s="148">
        <f>I151</f>
        <v>0</v>
      </c>
      <c r="J150" s="148">
        <f>J151</f>
        <v>0</v>
      </c>
      <c r="K150" s="148">
        <f>K151</f>
        <v>0</v>
      </c>
      <c r="L150" s="148">
        <f>L151</f>
        <v>0</v>
      </c>
      <c r="M150"/>
    </row>
    <row r="151" spans="1:13" ht="24.75" hidden="1" customHeight="1">
      <c r="A151" s="91">
        <v>2</v>
      </c>
      <c r="B151" s="92">
        <v>7</v>
      </c>
      <c r="C151" s="91">
        <v>2</v>
      </c>
      <c r="D151" s="92">
        <v>2</v>
      </c>
      <c r="E151" s="93">
        <v>1</v>
      </c>
      <c r="F151" s="94"/>
      <c r="G151" s="73" t="s">
        <v>115</v>
      </c>
      <c r="H151" s="61">
        <v>119</v>
      </c>
      <c r="I151" s="148">
        <f>SUM(I152)</f>
        <v>0</v>
      </c>
      <c r="J151" s="148">
        <f>SUM(J152)</f>
        <v>0</v>
      </c>
      <c r="K151" s="148">
        <f>SUM(K152)</f>
        <v>0</v>
      </c>
      <c r="L151" s="148">
        <f>SUM(L152)</f>
        <v>0</v>
      </c>
      <c r="M151"/>
    </row>
    <row r="152" spans="1:13" ht="27" hidden="1" customHeight="1">
      <c r="A152" s="91">
        <v>2</v>
      </c>
      <c r="B152" s="92">
        <v>7</v>
      </c>
      <c r="C152" s="91">
        <v>2</v>
      </c>
      <c r="D152" s="92">
        <v>2</v>
      </c>
      <c r="E152" s="93">
        <v>1</v>
      </c>
      <c r="F152" s="94">
        <v>1</v>
      </c>
      <c r="G152" s="73" t="s">
        <v>115</v>
      </c>
      <c r="H152" s="61">
        <v>120</v>
      </c>
      <c r="I152" s="150">
        <v>0</v>
      </c>
      <c r="J152" s="150">
        <v>0</v>
      </c>
      <c r="K152" s="150">
        <v>0</v>
      </c>
      <c r="L152" s="150">
        <v>0</v>
      </c>
      <c r="M152"/>
    </row>
    <row r="153" spans="1:13" hidden="1">
      <c r="A153" s="74">
        <v>2</v>
      </c>
      <c r="B153" s="69">
        <v>7</v>
      </c>
      <c r="C153" s="74">
        <v>3</v>
      </c>
      <c r="D153" s="69"/>
      <c r="E153" s="70"/>
      <c r="F153" s="72"/>
      <c r="G153" s="73" t="s">
        <v>116</v>
      </c>
      <c r="H153" s="61">
        <v>121</v>
      </c>
      <c r="I153" s="148">
        <f t="shared" ref="I153:L154" si="16">I154</f>
        <v>0</v>
      </c>
      <c r="J153" s="159">
        <f t="shared" si="16"/>
        <v>0</v>
      </c>
      <c r="K153" s="148">
        <f t="shared" si="16"/>
        <v>0</v>
      </c>
      <c r="L153" s="147">
        <f t="shared" si="16"/>
        <v>0</v>
      </c>
    </row>
    <row r="154" spans="1:13" hidden="1">
      <c r="A154" s="79">
        <v>2</v>
      </c>
      <c r="B154" s="86">
        <v>7</v>
      </c>
      <c r="C154" s="115">
        <v>3</v>
      </c>
      <c r="D154" s="86">
        <v>1</v>
      </c>
      <c r="E154" s="87"/>
      <c r="F154" s="88"/>
      <c r="G154" s="111" t="s">
        <v>116</v>
      </c>
      <c r="H154" s="61">
        <v>122</v>
      </c>
      <c r="I154" s="156">
        <f t="shared" si="16"/>
        <v>0</v>
      </c>
      <c r="J154" s="167">
        <f t="shared" si="16"/>
        <v>0</v>
      </c>
      <c r="K154" s="156">
        <f t="shared" si="16"/>
        <v>0</v>
      </c>
      <c r="L154" s="155">
        <f t="shared" si="16"/>
        <v>0</v>
      </c>
    </row>
    <row r="155" spans="1:13" hidden="1">
      <c r="A155" s="74">
        <v>2</v>
      </c>
      <c r="B155" s="69">
        <v>7</v>
      </c>
      <c r="C155" s="74">
        <v>3</v>
      </c>
      <c r="D155" s="69">
        <v>1</v>
      </c>
      <c r="E155" s="70">
        <v>1</v>
      </c>
      <c r="F155" s="72"/>
      <c r="G155" s="71" t="s">
        <v>116</v>
      </c>
      <c r="H155" s="61">
        <v>123</v>
      </c>
      <c r="I155" s="148">
        <f>SUM(I156:I157)</f>
        <v>0</v>
      </c>
      <c r="J155" s="159">
        <f>SUM(J156:J157)</f>
        <v>0</v>
      </c>
      <c r="K155" s="148">
        <f>SUM(K156:K157)</f>
        <v>0</v>
      </c>
      <c r="L155" s="147">
        <f>SUM(L156:L157)</f>
        <v>0</v>
      </c>
    </row>
    <row r="156" spans="1:13" hidden="1">
      <c r="A156" s="85">
        <v>2</v>
      </c>
      <c r="B156" s="66">
        <v>7</v>
      </c>
      <c r="C156" s="85">
        <v>3</v>
      </c>
      <c r="D156" s="66">
        <v>1</v>
      </c>
      <c r="E156" s="64">
        <v>1</v>
      </c>
      <c r="F156" s="67">
        <v>1</v>
      </c>
      <c r="G156" s="65" t="s">
        <v>117</v>
      </c>
      <c r="H156" s="61">
        <v>124</v>
      </c>
      <c r="I156" s="169">
        <v>0</v>
      </c>
      <c r="J156" s="169">
        <v>0</v>
      </c>
      <c r="K156" s="169">
        <v>0</v>
      </c>
      <c r="L156" s="169">
        <v>0</v>
      </c>
    </row>
    <row r="157" spans="1:13" ht="25.5" hidden="1" customHeight="1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>
        <v>2</v>
      </c>
      <c r="G157" s="71" t="s">
        <v>118</v>
      </c>
      <c r="H157" s="61">
        <v>125</v>
      </c>
      <c r="I157" s="150">
        <v>0</v>
      </c>
      <c r="J157" s="151">
        <v>0</v>
      </c>
      <c r="K157" s="151">
        <v>0</v>
      </c>
      <c r="L157" s="151">
        <v>0</v>
      </c>
      <c r="M157"/>
    </row>
    <row r="158" spans="1:13" ht="24" hidden="1" customHeight="1">
      <c r="A158" s="100">
        <v>2</v>
      </c>
      <c r="B158" s="100">
        <v>8</v>
      </c>
      <c r="C158" s="57"/>
      <c r="D158" s="77"/>
      <c r="E158" s="63"/>
      <c r="F158" s="116"/>
      <c r="G158" s="68" t="s">
        <v>119</v>
      </c>
      <c r="H158" s="61">
        <v>126</v>
      </c>
      <c r="I158" s="161">
        <f>I159</f>
        <v>0</v>
      </c>
      <c r="J158" s="160">
        <f>J159</f>
        <v>0</v>
      </c>
      <c r="K158" s="161">
        <f>K159</f>
        <v>0</v>
      </c>
      <c r="L158" s="158">
        <f>L159</f>
        <v>0</v>
      </c>
      <c r="M158"/>
    </row>
    <row r="159" spans="1:13" ht="21.75" hidden="1" customHeight="1">
      <c r="A159" s="79">
        <v>2</v>
      </c>
      <c r="B159" s="79">
        <v>8</v>
      </c>
      <c r="C159" s="79">
        <v>1</v>
      </c>
      <c r="D159" s="80"/>
      <c r="E159" s="81"/>
      <c r="F159" s="83"/>
      <c r="G159" s="78" t="s">
        <v>119</v>
      </c>
      <c r="H159" s="61">
        <v>127</v>
      </c>
      <c r="I159" s="161">
        <f>I160+I165</f>
        <v>0</v>
      </c>
      <c r="J159" s="160">
        <f>J160+J165</f>
        <v>0</v>
      </c>
      <c r="K159" s="161">
        <f>K160+K165</f>
        <v>0</v>
      </c>
      <c r="L159" s="158">
        <f>L160+L165</f>
        <v>0</v>
      </c>
      <c r="M159"/>
    </row>
    <row r="160" spans="1:13" ht="27" hidden="1" customHeight="1">
      <c r="A160" s="74">
        <v>2</v>
      </c>
      <c r="B160" s="69">
        <v>8</v>
      </c>
      <c r="C160" s="71">
        <v>1</v>
      </c>
      <c r="D160" s="69">
        <v>1</v>
      </c>
      <c r="E160" s="70"/>
      <c r="F160" s="72"/>
      <c r="G160" s="73" t="s">
        <v>120</v>
      </c>
      <c r="H160" s="61">
        <v>128</v>
      </c>
      <c r="I160" s="148">
        <f>I161</f>
        <v>0</v>
      </c>
      <c r="J160" s="159">
        <f>J161</f>
        <v>0</v>
      </c>
      <c r="K160" s="148">
        <f>K161</f>
        <v>0</v>
      </c>
      <c r="L160" s="147">
        <f>L161</f>
        <v>0</v>
      </c>
      <c r="M160"/>
    </row>
    <row r="161" spans="1:13" ht="23.25" hidden="1" customHeight="1">
      <c r="A161" s="74">
        <v>2</v>
      </c>
      <c r="B161" s="69">
        <v>8</v>
      </c>
      <c r="C161" s="65">
        <v>1</v>
      </c>
      <c r="D161" s="66">
        <v>1</v>
      </c>
      <c r="E161" s="64">
        <v>1</v>
      </c>
      <c r="F161" s="67"/>
      <c r="G161" s="73" t="s">
        <v>120</v>
      </c>
      <c r="H161" s="61">
        <v>129</v>
      </c>
      <c r="I161" s="161">
        <f>SUM(I162:I164)</f>
        <v>0</v>
      </c>
      <c r="J161" s="161">
        <f>SUM(J162:J164)</f>
        <v>0</v>
      </c>
      <c r="K161" s="161">
        <f>SUM(K162:K164)</f>
        <v>0</v>
      </c>
      <c r="L161" s="161">
        <f>SUM(L162:L164)</f>
        <v>0</v>
      </c>
      <c r="M161"/>
    </row>
    <row r="162" spans="1:13" ht="23.25" hidden="1" customHeight="1">
      <c r="A162" s="69">
        <v>2</v>
      </c>
      <c r="B162" s="66">
        <v>8</v>
      </c>
      <c r="C162" s="71">
        <v>1</v>
      </c>
      <c r="D162" s="69">
        <v>1</v>
      </c>
      <c r="E162" s="70">
        <v>1</v>
      </c>
      <c r="F162" s="72">
        <v>1</v>
      </c>
      <c r="G162" s="73" t="s">
        <v>121</v>
      </c>
      <c r="H162" s="61">
        <v>130</v>
      </c>
      <c r="I162" s="150">
        <v>0</v>
      </c>
      <c r="J162" s="150">
        <v>0</v>
      </c>
      <c r="K162" s="150">
        <v>0</v>
      </c>
      <c r="L162" s="150">
        <v>0</v>
      </c>
      <c r="M162"/>
    </row>
    <row r="163" spans="1:13" ht="27" hidden="1" customHeight="1">
      <c r="A163" s="79">
        <v>2</v>
      </c>
      <c r="B163" s="86">
        <v>8</v>
      </c>
      <c r="C163" s="111">
        <v>1</v>
      </c>
      <c r="D163" s="86">
        <v>1</v>
      </c>
      <c r="E163" s="87">
        <v>1</v>
      </c>
      <c r="F163" s="88">
        <v>2</v>
      </c>
      <c r="G163" s="89" t="s">
        <v>122</v>
      </c>
      <c r="H163" s="61">
        <v>131</v>
      </c>
      <c r="I163" s="170">
        <v>0</v>
      </c>
      <c r="J163" s="170">
        <v>0</v>
      </c>
      <c r="K163" s="170">
        <v>0</v>
      </c>
      <c r="L163" s="170">
        <v>0</v>
      </c>
      <c r="M163"/>
    </row>
    <row r="164" spans="1:13" hidden="1">
      <c r="A164" s="106">
        <v>2</v>
      </c>
      <c r="B164" s="117">
        <v>8</v>
      </c>
      <c r="C164" s="89">
        <v>1</v>
      </c>
      <c r="D164" s="117">
        <v>1</v>
      </c>
      <c r="E164" s="118">
        <v>1</v>
      </c>
      <c r="F164" s="119">
        <v>3</v>
      </c>
      <c r="G164" s="89" t="s">
        <v>123</v>
      </c>
      <c r="H164" s="61">
        <v>132</v>
      </c>
      <c r="I164" s="170">
        <v>0</v>
      </c>
      <c r="J164" s="171">
        <v>0</v>
      </c>
      <c r="K164" s="170">
        <v>0</v>
      </c>
      <c r="L164" s="157">
        <v>0</v>
      </c>
    </row>
    <row r="165" spans="1:13" ht="23.25" hidden="1" customHeight="1">
      <c r="A165" s="74">
        <v>2</v>
      </c>
      <c r="B165" s="69">
        <v>8</v>
      </c>
      <c r="C165" s="71">
        <v>1</v>
      </c>
      <c r="D165" s="69">
        <v>2</v>
      </c>
      <c r="E165" s="70"/>
      <c r="F165" s="72"/>
      <c r="G165" s="73" t="s">
        <v>124</v>
      </c>
      <c r="H165" s="61">
        <v>133</v>
      </c>
      <c r="I165" s="148">
        <f t="shared" ref="I165:L166" si="17">I166</f>
        <v>0</v>
      </c>
      <c r="J165" s="159">
        <f t="shared" si="17"/>
        <v>0</v>
      </c>
      <c r="K165" s="148">
        <f t="shared" si="17"/>
        <v>0</v>
      </c>
      <c r="L165" s="147">
        <f t="shared" si="17"/>
        <v>0</v>
      </c>
      <c r="M165"/>
    </row>
    <row r="166" spans="1:13" hidden="1">
      <c r="A166" s="74">
        <v>2</v>
      </c>
      <c r="B166" s="69">
        <v>8</v>
      </c>
      <c r="C166" s="71">
        <v>1</v>
      </c>
      <c r="D166" s="69">
        <v>2</v>
      </c>
      <c r="E166" s="70">
        <v>1</v>
      </c>
      <c r="F166" s="72"/>
      <c r="G166" s="73" t="s">
        <v>124</v>
      </c>
      <c r="H166" s="61">
        <v>134</v>
      </c>
      <c r="I166" s="148">
        <f t="shared" si="17"/>
        <v>0</v>
      </c>
      <c r="J166" s="159">
        <f t="shared" si="17"/>
        <v>0</v>
      </c>
      <c r="K166" s="148">
        <f t="shared" si="17"/>
        <v>0</v>
      </c>
      <c r="L166" s="147">
        <f t="shared" si="17"/>
        <v>0</v>
      </c>
    </row>
    <row r="167" spans="1:13" hidden="1">
      <c r="A167" s="79">
        <v>2</v>
      </c>
      <c r="B167" s="80">
        <v>8</v>
      </c>
      <c r="C167" s="82">
        <v>1</v>
      </c>
      <c r="D167" s="80">
        <v>2</v>
      </c>
      <c r="E167" s="81">
        <v>1</v>
      </c>
      <c r="F167" s="120">
        <v>1</v>
      </c>
      <c r="G167" s="73" t="s">
        <v>124</v>
      </c>
      <c r="H167" s="61">
        <v>135</v>
      </c>
      <c r="I167" s="172">
        <v>0</v>
      </c>
      <c r="J167" s="151">
        <v>0</v>
      </c>
      <c r="K167" s="151">
        <v>0</v>
      </c>
      <c r="L167" s="151">
        <v>0</v>
      </c>
    </row>
    <row r="168" spans="1:13" ht="39.75" hidden="1" customHeight="1">
      <c r="A168" s="100">
        <v>2</v>
      </c>
      <c r="B168" s="57">
        <v>9</v>
      </c>
      <c r="C168" s="59"/>
      <c r="D168" s="57"/>
      <c r="E168" s="58"/>
      <c r="F168" s="60"/>
      <c r="G168" s="59" t="s">
        <v>125</v>
      </c>
      <c r="H168" s="61">
        <v>136</v>
      </c>
      <c r="I168" s="148">
        <f>I169+I173</f>
        <v>0</v>
      </c>
      <c r="J168" s="159">
        <f>J169+J173</f>
        <v>0</v>
      </c>
      <c r="K168" s="148">
        <f>K169+K173</f>
        <v>0</v>
      </c>
      <c r="L168" s="147">
        <f>L169+L173</f>
        <v>0</v>
      </c>
      <c r="M168"/>
    </row>
    <row r="169" spans="1:13" s="82" customFormat="1" ht="39" hidden="1" customHeight="1">
      <c r="A169" s="74">
        <v>2</v>
      </c>
      <c r="B169" s="69">
        <v>9</v>
      </c>
      <c r="C169" s="71">
        <v>1</v>
      </c>
      <c r="D169" s="69"/>
      <c r="E169" s="70"/>
      <c r="F169" s="72"/>
      <c r="G169" s="73" t="s">
        <v>126</v>
      </c>
      <c r="H169" s="61">
        <v>137</v>
      </c>
      <c r="I169" s="148">
        <f t="shared" ref="I169:L171" si="18">I170</f>
        <v>0</v>
      </c>
      <c r="J169" s="159">
        <f t="shared" si="18"/>
        <v>0</v>
      </c>
      <c r="K169" s="148">
        <f t="shared" si="18"/>
        <v>0</v>
      </c>
      <c r="L169" s="147">
        <f t="shared" si="18"/>
        <v>0</v>
      </c>
    </row>
    <row r="170" spans="1:13" ht="42.75" hidden="1" customHeight="1">
      <c r="A170" s="85">
        <v>2</v>
      </c>
      <c r="B170" s="66">
        <v>9</v>
      </c>
      <c r="C170" s="65">
        <v>1</v>
      </c>
      <c r="D170" s="66">
        <v>1</v>
      </c>
      <c r="E170" s="64"/>
      <c r="F170" s="67"/>
      <c r="G170" s="73" t="s">
        <v>126</v>
      </c>
      <c r="H170" s="61">
        <v>138</v>
      </c>
      <c r="I170" s="161">
        <f t="shared" si="18"/>
        <v>0</v>
      </c>
      <c r="J170" s="160">
        <f t="shared" si="18"/>
        <v>0</v>
      </c>
      <c r="K170" s="161">
        <f t="shared" si="18"/>
        <v>0</v>
      </c>
      <c r="L170" s="158">
        <f t="shared" si="18"/>
        <v>0</v>
      </c>
      <c r="M170"/>
    </row>
    <row r="171" spans="1:13" ht="38.25" hidden="1" customHeight="1">
      <c r="A171" s="74">
        <v>2</v>
      </c>
      <c r="B171" s="69">
        <v>9</v>
      </c>
      <c r="C171" s="74">
        <v>1</v>
      </c>
      <c r="D171" s="69">
        <v>1</v>
      </c>
      <c r="E171" s="70">
        <v>1</v>
      </c>
      <c r="F171" s="72"/>
      <c r="G171" s="73" t="s">
        <v>126</v>
      </c>
      <c r="H171" s="61">
        <v>139</v>
      </c>
      <c r="I171" s="148">
        <f t="shared" si="18"/>
        <v>0</v>
      </c>
      <c r="J171" s="159">
        <f t="shared" si="18"/>
        <v>0</v>
      </c>
      <c r="K171" s="148">
        <f t="shared" si="18"/>
        <v>0</v>
      </c>
      <c r="L171" s="147">
        <f t="shared" si="18"/>
        <v>0</v>
      </c>
      <c r="M171"/>
    </row>
    <row r="172" spans="1:13" ht="38.25" hidden="1" customHeight="1">
      <c r="A172" s="85">
        <v>2</v>
      </c>
      <c r="B172" s="66">
        <v>9</v>
      </c>
      <c r="C172" s="66">
        <v>1</v>
      </c>
      <c r="D172" s="66">
        <v>1</v>
      </c>
      <c r="E172" s="64">
        <v>1</v>
      </c>
      <c r="F172" s="67">
        <v>1</v>
      </c>
      <c r="G172" s="73" t="s">
        <v>126</v>
      </c>
      <c r="H172" s="61">
        <v>140</v>
      </c>
      <c r="I172" s="169">
        <v>0</v>
      </c>
      <c r="J172" s="169">
        <v>0</v>
      </c>
      <c r="K172" s="169">
        <v>0</v>
      </c>
      <c r="L172" s="169">
        <v>0</v>
      </c>
      <c r="M172"/>
    </row>
    <row r="173" spans="1:13" ht="41.25" hidden="1" customHeight="1">
      <c r="A173" s="74">
        <v>2</v>
      </c>
      <c r="B173" s="69">
        <v>9</v>
      </c>
      <c r="C173" s="69">
        <v>2</v>
      </c>
      <c r="D173" s="69"/>
      <c r="E173" s="70"/>
      <c r="F173" s="72"/>
      <c r="G173" s="73" t="s">
        <v>127</v>
      </c>
      <c r="H173" s="61">
        <v>141</v>
      </c>
      <c r="I173" s="148">
        <f>SUM(I174+I179)</f>
        <v>0</v>
      </c>
      <c r="J173" s="148">
        <f>SUM(J174+J179)</f>
        <v>0</v>
      </c>
      <c r="K173" s="148">
        <f>SUM(K174+K179)</f>
        <v>0</v>
      </c>
      <c r="L173" s="148">
        <f>SUM(L174+L179)</f>
        <v>0</v>
      </c>
      <c r="M173"/>
    </row>
    <row r="174" spans="1:13" ht="44.25" hidden="1" customHeight="1">
      <c r="A174" s="74">
        <v>2</v>
      </c>
      <c r="B174" s="69">
        <v>9</v>
      </c>
      <c r="C174" s="69">
        <v>2</v>
      </c>
      <c r="D174" s="66">
        <v>1</v>
      </c>
      <c r="E174" s="64"/>
      <c r="F174" s="67"/>
      <c r="G174" s="78" t="s">
        <v>128</v>
      </c>
      <c r="H174" s="61">
        <v>142</v>
      </c>
      <c r="I174" s="161">
        <f>I175</f>
        <v>0</v>
      </c>
      <c r="J174" s="160">
        <f>J175</f>
        <v>0</v>
      </c>
      <c r="K174" s="161">
        <f>K175</f>
        <v>0</v>
      </c>
      <c r="L174" s="158">
        <f>L175</f>
        <v>0</v>
      </c>
      <c r="M174"/>
    </row>
    <row r="175" spans="1:13" ht="40.5" hidden="1" customHeight="1">
      <c r="A175" s="85">
        <v>2</v>
      </c>
      <c r="B175" s="66">
        <v>9</v>
      </c>
      <c r="C175" s="66">
        <v>2</v>
      </c>
      <c r="D175" s="69">
        <v>1</v>
      </c>
      <c r="E175" s="70">
        <v>1</v>
      </c>
      <c r="F175" s="72"/>
      <c r="G175" s="78" t="s">
        <v>128</v>
      </c>
      <c r="H175" s="61">
        <v>143</v>
      </c>
      <c r="I175" s="148">
        <f>SUM(I176:I178)</f>
        <v>0</v>
      </c>
      <c r="J175" s="159">
        <f>SUM(J176:J178)</f>
        <v>0</v>
      </c>
      <c r="K175" s="148">
        <f>SUM(K176:K178)</f>
        <v>0</v>
      </c>
      <c r="L175" s="147">
        <f>SUM(L176:L178)</f>
        <v>0</v>
      </c>
      <c r="M175"/>
    </row>
    <row r="176" spans="1:13" ht="53.25" hidden="1" customHeight="1">
      <c r="A176" s="79">
        <v>2</v>
      </c>
      <c r="B176" s="86">
        <v>9</v>
      </c>
      <c r="C176" s="86">
        <v>2</v>
      </c>
      <c r="D176" s="86">
        <v>1</v>
      </c>
      <c r="E176" s="87">
        <v>1</v>
      </c>
      <c r="F176" s="88">
        <v>1</v>
      </c>
      <c r="G176" s="78" t="s">
        <v>129</v>
      </c>
      <c r="H176" s="61">
        <v>144</v>
      </c>
      <c r="I176" s="170">
        <v>0</v>
      </c>
      <c r="J176" s="149">
        <v>0</v>
      </c>
      <c r="K176" s="149">
        <v>0</v>
      </c>
      <c r="L176" s="149">
        <v>0</v>
      </c>
      <c r="M176"/>
    </row>
    <row r="177" spans="1:13" ht="51.75" hidden="1" customHeight="1">
      <c r="A177" s="74">
        <v>2</v>
      </c>
      <c r="B177" s="69">
        <v>9</v>
      </c>
      <c r="C177" s="69">
        <v>2</v>
      </c>
      <c r="D177" s="69">
        <v>1</v>
      </c>
      <c r="E177" s="70">
        <v>1</v>
      </c>
      <c r="F177" s="72">
        <v>2</v>
      </c>
      <c r="G177" s="78" t="s">
        <v>130</v>
      </c>
      <c r="H177" s="61">
        <v>145</v>
      </c>
      <c r="I177" s="150">
        <v>0</v>
      </c>
      <c r="J177" s="173">
        <v>0</v>
      </c>
      <c r="K177" s="173">
        <v>0</v>
      </c>
      <c r="L177" s="173">
        <v>0</v>
      </c>
      <c r="M177"/>
    </row>
    <row r="178" spans="1:13" ht="54.75" hidden="1" customHeight="1">
      <c r="A178" s="74">
        <v>2</v>
      </c>
      <c r="B178" s="69">
        <v>9</v>
      </c>
      <c r="C178" s="69">
        <v>2</v>
      </c>
      <c r="D178" s="69">
        <v>1</v>
      </c>
      <c r="E178" s="70">
        <v>1</v>
      </c>
      <c r="F178" s="72">
        <v>3</v>
      </c>
      <c r="G178" s="78" t="s">
        <v>131</v>
      </c>
      <c r="H178" s="61">
        <v>146</v>
      </c>
      <c r="I178" s="150">
        <v>0</v>
      </c>
      <c r="J178" s="150">
        <v>0</v>
      </c>
      <c r="K178" s="150">
        <v>0</v>
      </c>
      <c r="L178" s="150">
        <v>0</v>
      </c>
      <c r="M178"/>
    </row>
    <row r="179" spans="1:13" ht="39" hidden="1" customHeight="1">
      <c r="A179" s="121">
        <v>2</v>
      </c>
      <c r="B179" s="121">
        <v>9</v>
      </c>
      <c r="C179" s="121">
        <v>2</v>
      </c>
      <c r="D179" s="121">
        <v>2</v>
      </c>
      <c r="E179" s="121"/>
      <c r="F179" s="121"/>
      <c r="G179" s="73" t="s">
        <v>132</v>
      </c>
      <c r="H179" s="61">
        <v>147</v>
      </c>
      <c r="I179" s="148">
        <f>I180</f>
        <v>0</v>
      </c>
      <c r="J179" s="159">
        <f>J180</f>
        <v>0</v>
      </c>
      <c r="K179" s="148">
        <f>K180</f>
        <v>0</v>
      </c>
      <c r="L179" s="147">
        <f>L180</f>
        <v>0</v>
      </c>
      <c r="M179"/>
    </row>
    <row r="180" spans="1:13" ht="43.5" hidden="1" customHeight="1">
      <c r="A180" s="74">
        <v>2</v>
      </c>
      <c r="B180" s="69">
        <v>9</v>
      </c>
      <c r="C180" s="69">
        <v>2</v>
      </c>
      <c r="D180" s="69">
        <v>2</v>
      </c>
      <c r="E180" s="70">
        <v>1</v>
      </c>
      <c r="F180" s="72"/>
      <c r="G180" s="78" t="s">
        <v>133</v>
      </c>
      <c r="H180" s="61">
        <v>148</v>
      </c>
      <c r="I180" s="161">
        <f>SUM(I181:I183)</f>
        <v>0</v>
      </c>
      <c r="J180" s="161">
        <f>SUM(J181:J183)</f>
        <v>0</v>
      </c>
      <c r="K180" s="161">
        <f>SUM(K181:K183)</f>
        <v>0</v>
      </c>
      <c r="L180" s="161">
        <f>SUM(L181:L183)</f>
        <v>0</v>
      </c>
      <c r="M180"/>
    </row>
    <row r="181" spans="1:13" ht="54.75" hidden="1" customHeight="1">
      <c r="A181" s="74">
        <v>2</v>
      </c>
      <c r="B181" s="69">
        <v>9</v>
      </c>
      <c r="C181" s="69">
        <v>2</v>
      </c>
      <c r="D181" s="69">
        <v>2</v>
      </c>
      <c r="E181" s="69">
        <v>1</v>
      </c>
      <c r="F181" s="72">
        <v>1</v>
      </c>
      <c r="G181" s="122" t="s">
        <v>134</v>
      </c>
      <c r="H181" s="61">
        <v>149</v>
      </c>
      <c r="I181" s="150">
        <v>0</v>
      </c>
      <c r="J181" s="149">
        <v>0</v>
      </c>
      <c r="K181" s="149">
        <v>0</v>
      </c>
      <c r="L181" s="149">
        <v>0</v>
      </c>
      <c r="M181"/>
    </row>
    <row r="182" spans="1:13" ht="54" hidden="1" customHeight="1">
      <c r="A182" s="80">
        <v>2</v>
      </c>
      <c r="B182" s="82">
        <v>9</v>
      </c>
      <c r="C182" s="80">
        <v>2</v>
      </c>
      <c r="D182" s="81">
        <v>2</v>
      </c>
      <c r="E182" s="81">
        <v>1</v>
      </c>
      <c r="F182" s="83">
        <v>2</v>
      </c>
      <c r="G182" s="105" t="s">
        <v>135</v>
      </c>
      <c r="H182" s="61">
        <v>150</v>
      </c>
      <c r="I182" s="149">
        <v>0</v>
      </c>
      <c r="J182" s="151">
        <v>0</v>
      </c>
      <c r="K182" s="151">
        <v>0</v>
      </c>
      <c r="L182" s="151">
        <v>0</v>
      </c>
      <c r="M182"/>
    </row>
    <row r="183" spans="1:13" ht="54" hidden="1" customHeight="1">
      <c r="A183" s="69">
        <v>2</v>
      </c>
      <c r="B183" s="111">
        <v>9</v>
      </c>
      <c r="C183" s="86">
        <v>2</v>
      </c>
      <c r="D183" s="87">
        <v>2</v>
      </c>
      <c r="E183" s="87">
        <v>1</v>
      </c>
      <c r="F183" s="88">
        <v>3</v>
      </c>
      <c r="G183" s="89" t="s">
        <v>136</v>
      </c>
      <c r="H183" s="61">
        <v>151</v>
      </c>
      <c r="I183" s="173">
        <v>0</v>
      </c>
      <c r="J183" s="173">
        <v>0</v>
      </c>
      <c r="K183" s="173">
        <v>0</v>
      </c>
      <c r="L183" s="173">
        <v>0</v>
      </c>
      <c r="M183"/>
    </row>
    <row r="184" spans="1:13" ht="76.5" hidden="1" customHeight="1">
      <c r="A184" s="57">
        <v>3</v>
      </c>
      <c r="B184" s="59"/>
      <c r="C184" s="57"/>
      <c r="D184" s="58"/>
      <c r="E184" s="58"/>
      <c r="F184" s="60"/>
      <c r="G184" s="110" t="s">
        <v>137</v>
      </c>
      <c r="H184" s="61">
        <v>152</v>
      </c>
      <c r="I184" s="143">
        <f>SUM(I185+I238+I303)</f>
        <v>0</v>
      </c>
      <c r="J184" s="174">
        <f>SUM(J185+J238+J303)</f>
        <v>0</v>
      </c>
      <c r="K184" s="144">
        <f>SUM(K185+K238+K303)</f>
        <v>0</v>
      </c>
      <c r="L184" s="143">
        <f>SUM(L185+L238+L303)</f>
        <v>0</v>
      </c>
      <c r="M184"/>
    </row>
    <row r="185" spans="1:13" ht="34.5" hidden="1" customHeight="1">
      <c r="A185" s="100">
        <v>3</v>
      </c>
      <c r="B185" s="57">
        <v>1</v>
      </c>
      <c r="C185" s="77"/>
      <c r="D185" s="63"/>
      <c r="E185" s="63"/>
      <c r="F185" s="116"/>
      <c r="G185" s="97" t="s">
        <v>138</v>
      </c>
      <c r="H185" s="61">
        <v>153</v>
      </c>
      <c r="I185" s="147">
        <f>SUM(I186+I209+I216+I228+I232)</f>
        <v>0</v>
      </c>
      <c r="J185" s="158">
        <f>SUM(J186+J209+J216+J228+J232)</f>
        <v>0</v>
      </c>
      <c r="K185" s="158">
        <f>SUM(K186+K209+K216+K228+K232)</f>
        <v>0</v>
      </c>
      <c r="L185" s="158">
        <f>SUM(L186+L209+L216+L228+L232)</f>
        <v>0</v>
      </c>
      <c r="M185"/>
    </row>
    <row r="186" spans="1:13" ht="30.75" hidden="1" customHeight="1">
      <c r="A186" s="66">
        <v>3</v>
      </c>
      <c r="B186" s="65">
        <v>1</v>
      </c>
      <c r="C186" s="66">
        <v>1</v>
      </c>
      <c r="D186" s="64"/>
      <c r="E186" s="64"/>
      <c r="F186" s="123"/>
      <c r="G186" s="91" t="s">
        <v>139</v>
      </c>
      <c r="H186" s="61">
        <v>154</v>
      </c>
      <c r="I186" s="158">
        <f>SUM(I187+I190+I195+I201+I206)</f>
        <v>0</v>
      </c>
      <c r="J186" s="159">
        <f>SUM(J187+J190+J195+J201+J206)</f>
        <v>0</v>
      </c>
      <c r="K186" s="148">
        <f>SUM(K187+K190+K195+K201+K206)</f>
        <v>0</v>
      </c>
      <c r="L186" s="147">
        <f>SUM(L187+L190+L195+L201+L206)</f>
        <v>0</v>
      </c>
      <c r="M186"/>
    </row>
    <row r="187" spans="1:13" ht="33" hidden="1" customHeight="1">
      <c r="A187" s="69">
        <v>3</v>
      </c>
      <c r="B187" s="71">
        <v>1</v>
      </c>
      <c r="C187" s="69">
        <v>1</v>
      </c>
      <c r="D187" s="70">
        <v>1</v>
      </c>
      <c r="E187" s="70"/>
      <c r="F187" s="124"/>
      <c r="G187" s="91" t="s">
        <v>140</v>
      </c>
      <c r="H187" s="61">
        <v>155</v>
      </c>
      <c r="I187" s="147">
        <f t="shared" ref="I187:L188" si="19">I188</f>
        <v>0</v>
      </c>
      <c r="J187" s="160">
        <f t="shared" si="19"/>
        <v>0</v>
      </c>
      <c r="K187" s="161">
        <f t="shared" si="19"/>
        <v>0</v>
      </c>
      <c r="L187" s="158">
        <f t="shared" si="19"/>
        <v>0</v>
      </c>
      <c r="M187"/>
    </row>
    <row r="188" spans="1:13" ht="24" hidden="1" customHeight="1">
      <c r="A188" s="69">
        <v>3</v>
      </c>
      <c r="B188" s="71">
        <v>1</v>
      </c>
      <c r="C188" s="69">
        <v>1</v>
      </c>
      <c r="D188" s="70">
        <v>1</v>
      </c>
      <c r="E188" s="70">
        <v>1</v>
      </c>
      <c r="F188" s="101"/>
      <c r="G188" s="91" t="s">
        <v>140</v>
      </c>
      <c r="H188" s="61">
        <v>156</v>
      </c>
      <c r="I188" s="158">
        <f t="shared" si="19"/>
        <v>0</v>
      </c>
      <c r="J188" s="147">
        <f t="shared" si="19"/>
        <v>0</v>
      </c>
      <c r="K188" s="147">
        <f t="shared" si="19"/>
        <v>0</v>
      </c>
      <c r="L188" s="147">
        <f t="shared" si="19"/>
        <v>0</v>
      </c>
      <c r="M188"/>
    </row>
    <row r="189" spans="1:13" ht="31.5" hidden="1" customHeight="1">
      <c r="A189" s="69">
        <v>3</v>
      </c>
      <c r="B189" s="71">
        <v>1</v>
      </c>
      <c r="C189" s="69">
        <v>1</v>
      </c>
      <c r="D189" s="70">
        <v>1</v>
      </c>
      <c r="E189" s="70">
        <v>1</v>
      </c>
      <c r="F189" s="101">
        <v>1</v>
      </c>
      <c r="G189" s="91" t="s">
        <v>140</v>
      </c>
      <c r="H189" s="61">
        <v>157</v>
      </c>
      <c r="I189" s="151">
        <v>0</v>
      </c>
      <c r="J189" s="151">
        <v>0</v>
      </c>
      <c r="K189" s="151">
        <v>0</v>
      </c>
      <c r="L189" s="151">
        <v>0</v>
      </c>
      <c r="M189"/>
    </row>
    <row r="190" spans="1:13" ht="27.75" hidden="1" customHeight="1">
      <c r="A190" s="66">
        <v>3</v>
      </c>
      <c r="B190" s="64">
        <v>1</v>
      </c>
      <c r="C190" s="64">
        <v>1</v>
      </c>
      <c r="D190" s="64">
        <v>2</v>
      </c>
      <c r="E190" s="64"/>
      <c r="F190" s="67"/>
      <c r="G190" s="78" t="s">
        <v>141</v>
      </c>
      <c r="H190" s="61">
        <v>158</v>
      </c>
      <c r="I190" s="158">
        <f>I191</f>
        <v>0</v>
      </c>
      <c r="J190" s="160">
        <f>J191</f>
        <v>0</v>
      </c>
      <c r="K190" s="161">
        <f>K191</f>
        <v>0</v>
      </c>
      <c r="L190" s="158">
        <f>L191</f>
        <v>0</v>
      </c>
      <c r="M190"/>
    </row>
    <row r="191" spans="1:13" ht="27.75" hidden="1" customHeight="1">
      <c r="A191" s="69">
        <v>3</v>
      </c>
      <c r="B191" s="70">
        <v>1</v>
      </c>
      <c r="C191" s="70">
        <v>1</v>
      </c>
      <c r="D191" s="70">
        <v>2</v>
      </c>
      <c r="E191" s="70">
        <v>1</v>
      </c>
      <c r="F191" s="72"/>
      <c r="G191" s="78" t="s">
        <v>141</v>
      </c>
      <c r="H191" s="61">
        <v>159</v>
      </c>
      <c r="I191" s="147">
        <f>SUM(I192:I194)</f>
        <v>0</v>
      </c>
      <c r="J191" s="159">
        <f>SUM(J192:J194)</f>
        <v>0</v>
      </c>
      <c r="K191" s="148">
        <f>SUM(K192:K194)</f>
        <v>0</v>
      </c>
      <c r="L191" s="147">
        <f>SUM(L192:L194)</f>
        <v>0</v>
      </c>
      <c r="M191"/>
    </row>
    <row r="192" spans="1:13" ht="27" hidden="1" customHeight="1">
      <c r="A192" s="66">
        <v>3</v>
      </c>
      <c r="B192" s="64">
        <v>1</v>
      </c>
      <c r="C192" s="64">
        <v>1</v>
      </c>
      <c r="D192" s="64">
        <v>2</v>
      </c>
      <c r="E192" s="64">
        <v>1</v>
      </c>
      <c r="F192" s="67">
        <v>1</v>
      </c>
      <c r="G192" s="78" t="s">
        <v>142</v>
      </c>
      <c r="H192" s="61">
        <v>160</v>
      </c>
      <c r="I192" s="149">
        <v>0</v>
      </c>
      <c r="J192" s="149">
        <v>0</v>
      </c>
      <c r="K192" s="149">
        <v>0</v>
      </c>
      <c r="L192" s="173">
        <v>0</v>
      </c>
      <c r="M192"/>
    </row>
    <row r="193" spans="1:13" ht="27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>
        <v>2</v>
      </c>
      <c r="G193" s="73" t="s">
        <v>143</v>
      </c>
      <c r="H193" s="61">
        <v>161</v>
      </c>
      <c r="I193" s="151">
        <v>0</v>
      </c>
      <c r="J193" s="151">
        <v>0</v>
      </c>
      <c r="K193" s="151">
        <v>0</v>
      </c>
      <c r="L193" s="151">
        <v>0</v>
      </c>
      <c r="M193"/>
    </row>
    <row r="194" spans="1:13" ht="26.25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3</v>
      </c>
      <c r="G194" s="78" t="s">
        <v>144</v>
      </c>
      <c r="H194" s="61">
        <v>162</v>
      </c>
      <c r="I194" s="149">
        <v>0</v>
      </c>
      <c r="J194" s="149">
        <v>0</v>
      </c>
      <c r="K194" s="149">
        <v>0</v>
      </c>
      <c r="L194" s="173">
        <v>0</v>
      </c>
      <c r="M194"/>
    </row>
    <row r="195" spans="1:13" ht="27.75" hidden="1" customHeight="1">
      <c r="A195" s="69">
        <v>3</v>
      </c>
      <c r="B195" s="70">
        <v>1</v>
      </c>
      <c r="C195" s="70">
        <v>1</v>
      </c>
      <c r="D195" s="70">
        <v>3</v>
      </c>
      <c r="E195" s="70"/>
      <c r="F195" s="72"/>
      <c r="G195" s="73" t="s">
        <v>145</v>
      </c>
      <c r="H195" s="61">
        <v>163</v>
      </c>
      <c r="I195" s="147">
        <f>I196</f>
        <v>0</v>
      </c>
      <c r="J195" s="159">
        <f>J196</f>
        <v>0</v>
      </c>
      <c r="K195" s="148">
        <f>K196</f>
        <v>0</v>
      </c>
      <c r="L195" s="147">
        <f>L196</f>
        <v>0</v>
      </c>
      <c r="M195"/>
    </row>
    <row r="196" spans="1:13" ht="23.25" hidden="1" customHeight="1">
      <c r="A196" s="69">
        <v>3</v>
      </c>
      <c r="B196" s="70">
        <v>1</v>
      </c>
      <c r="C196" s="70">
        <v>1</v>
      </c>
      <c r="D196" s="70">
        <v>3</v>
      </c>
      <c r="E196" s="70">
        <v>1</v>
      </c>
      <c r="F196" s="72"/>
      <c r="G196" s="73" t="s">
        <v>145</v>
      </c>
      <c r="H196" s="61">
        <v>164</v>
      </c>
      <c r="I196" s="147">
        <f>SUM(I197:I200)</f>
        <v>0</v>
      </c>
      <c r="J196" s="147">
        <f>SUM(J197:J200)</f>
        <v>0</v>
      </c>
      <c r="K196" s="147">
        <f>SUM(K197:K200)</f>
        <v>0</v>
      </c>
      <c r="L196" s="147">
        <f>SUM(L197:L200)</f>
        <v>0</v>
      </c>
      <c r="M196"/>
    </row>
    <row r="197" spans="1:13" ht="23.25" hidden="1" customHeight="1">
      <c r="A197" s="69">
        <v>3</v>
      </c>
      <c r="B197" s="70">
        <v>1</v>
      </c>
      <c r="C197" s="70">
        <v>1</v>
      </c>
      <c r="D197" s="70">
        <v>3</v>
      </c>
      <c r="E197" s="70">
        <v>1</v>
      </c>
      <c r="F197" s="72">
        <v>1</v>
      </c>
      <c r="G197" s="73" t="s">
        <v>146</v>
      </c>
      <c r="H197" s="61">
        <v>165</v>
      </c>
      <c r="I197" s="151">
        <v>0</v>
      </c>
      <c r="J197" s="151">
        <v>0</v>
      </c>
      <c r="K197" s="151">
        <v>0</v>
      </c>
      <c r="L197" s="173">
        <v>0</v>
      </c>
      <c r="M197"/>
    </row>
    <row r="198" spans="1:13" ht="29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>
        <v>2</v>
      </c>
      <c r="G198" s="73" t="s">
        <v>147</v>
      </c>
      <c r="H198" s="61">
        <v>166</v>
      </c>
      <c r="I198" s="149">
        <v>0</v>
      </c>
      <c r="J198" s="151">
        <v>0</v>
      </c>
      <c r="K198" s="151">
        <v>0</v>
      </c>
      <c r="L198" s="151">
        <v>0</v>
      </c>
      <c r="M198"/>
    </row>
    <row r="199" spans="1:13" ht="27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3</v>
      </c>
      <c r="G199" s="91" t="s">
        <v>148</v>
      </c>
      <c r="H199" s="61">
        <v>167</v>
      </c>
      <c r="I199" s="149">
        <v>0</v>
      </c>
      <c r="J199" s="157">
        <v>0</v>
      </c>
      <c r="K199" s="157">
        <v>0</v>
      </c>
      <c r="L199" s="157">
        <v>0</v>
      </c>
      <c r="M199"/>
    </row>
    <row r="200" spans="1:13" ht="25.5" hidden="1" customHeight="1">
      <c r="A200" s="80">
        <v>3</v>
      </c>
      <c r="B200" s="81">
        <v>1</v>
      </c>
      <c r="C200" s="81">
        <v>1</v>
      </c>
      <c r="D200" s="81">
        <v>3</v>
      </c>
      <c r="E200" s="81">
        <v>1</v>
      </c>
      <c r="F200" s="83">
        <v>4</v>
      </c>
      <c r="G200" s="114" t="s">
        <v>149</v>
      </c>
      <c r="H200" s="61">
        <v>168</v>
      </c>
      <c r="I200" s="175">
        <v>0</v>
      </c>
      <c r="J200" s="176">
        <v>0</v>
      </c>
      <c r="K200" s="151">
        <v>0</v>
      </c>
      <c r="L200" s="151">
        <v>0</v>
      </c>
      <c r="M200"/>
    </row>
    <row r="201" spans="1:13" ht="27" hidden="1" customHeight="1">
      <c r="A201" s="80">
        <v>3</v>
      </c>
      <c r="B201" s="81">
        <v>1</v>
      </c>
      <c r="C201" s="81">
        <v>1</v>
      </c>
      <c r="D201" s="81">
        <v>4</v>
      </c>
      <c r="E201" s="81"/>
      <c r="F201" s="83"/>
      <c r="G201" s="105" t="s">
        <v>150</v>
      </c>
      <c r="H201" s="61">
        <v>169</v>
      </c>
      <c r="I201" s="147">
        <f>I202</f>
        <v>0</v>
      </c>
      <c r="J201" s="162">
        <f>J202</f>
        <v>0</v>
      </c>
      <c r="K201" s="163">
        <f>K202</f>
        <v>0</v>
      </c>
      <c r="L201" s="154">
        <f>L202</f>
        <v>0</v>
      </c>
      <c r="M201"/>
    </row>
    <row r="202" spans="1:13" ht="27.75" hidden="1" customHeight="1">
      <c r="A202" s="69">
        <v>3</v>
      </c>
      <c r="B202" s="70">
        <v>1</v>
      </c>
      <c r="C202" s="70">
        <v>1</v>
      </c>
      <c r="D202" s="70">
        <v>4</v>
      </c>
      <c r="E202" s="70">
        <v>1</v>
      </c>
      <c r="F202" s="72"/>
      <c r="G202" s="105" t="s">
        <v>150</v>
      </c>
      <c r="H202" s="61">
        <v>170</v>
      </c>
      <c r="I202" s="158">
        <f>SUM(I203:I205)</f>
        <v>0</v>
      </c>
      <c r="J202" s="159">
        <f>SUM(J203:J205)</f>
        <v>0</v>
      </c>
      <c r="K202" s="148">
        <f>SUM(K203:K205)</f>
        <v>0</v>
      </c>
      <c r="L202" s="147">
        <f>SUM(L203:L205)</f>
        <v>0</v>
      </c>
      <c r="M202"/>
    </row>
    <row r="203" spans="1:13" ht="24.75" hidden="1" customHeight="1">
      <c r="A203" s="69">
        <v>3</v>
      </c>
      <c r="B203" s="70">
        <v>1</v>
      </c>
      <c r="C203" s="70">
        <v>1</v>
      </c>
      <c r="D203" s="70">
        <v>4</v>
      </c>
      <c r="E203" s="70">
        <v>1</v>
      </c>
      <c r="F203" s="72">
        <v>1</v>
      </c>
      <c r="G203" s="73" t="s">
        <v>151</v>
      </c>
      <c r="H203" s="61">
        <v>171</v>
      </c>
      <c r="I203" s="151">
        <v>0</v>
      </c>
      <c r="J203" s="151">
        <v>0</v>
      </c>
      <c r="K203" s="151">
        <v>0</v>
      </c>
      <c r="L203" s="173">
        <v>0</v>
      </c>
      <c r="M203"/>
    </row>
    <row r="204" spans="1:13" ht="25.5" hidden="1" customHeight="1">
      <c r="A204" s="66">
        <v>3</v>
      </c>
      <c r="B204" s="64">
        <v>1</v>
      </c>
      <c r="C204" s="64">
        <v>1</v>
      </c>
      <c r="D204" s="64">
        <v>4</v>
      </c>
      <c r="E204" s="64">
        <v>1</v>
      </c>
      <c r="F204" s="67">
        <v>2</v>
      </c>
      <c r="G204" s="78" t="s">
        <v>152</v>
      </c>
      <c r="H204" s="61">
        <v>172</v>
      </c>
      <c r="I204" s="149">
        <v>0</v>
      </c>
      <c r="J204" s="149">
        <v>0</v>
      </c>
      <c r="K204" s="150">
        <v>0</v>
      </c>
      <c r="L204" s="151">
        <v>0</v>
      </c>
      <c r="M204"/>
    </row>
    <row r="205" spans="1:13" ht="31.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3</v>
      </c>
      <c r="G205" s="73" t="s">
        <v>153</v>
      </c>
      <c r="H205" s="61">
        <v>173</v>
      </c>
      <c r="I205" s="149">
        <v>0</v>
      </c>
      <c r="J205" s="149">
        <v>0</v>
      </c>
      <c r="K205" s="149">
        <v>0</v>
      </c>
      <c r="L205" s="151">
        <v>0</v>
      </c>
      <c r="M205"/>
    </row>
    <row r="206" spans="1:13" ht="25.5" hidden="1" customHeight="1">
      <c r="A206" s="69">
        <v>3</v>
      </c>
      <c r="B206" s="70">
        <v>1</v>
      </c>
      <c r="C206" s="70">
        <v>1</v>
      </c>
      <c r="D206" s="70">
        <v>5</v>
      </c>
      <c r="E206" s="70"/>
      <c r="F206" s="72"/>
      <c r="G206" s="73" t="s">
        <v>154</v>
      </c>
      <c r="H206" s="61">
        <v>174</v>
      </c>
      <c r="I206" s="147">
        <f t="shared" ref="I206:L207" si="20">I207</f>
        <v>0</v>
      </c>
      <c r="J206" s="159">
        <f t="shared" si="20"/>
        <v>0</v>
      </c>
      <c r="K206" s="148">
        <f t="shared" si="20"/>
        <v>0</v>
      </c>
      <c r="L206" s="147">
        <f t="shared" si="20"/>
        <v>0</v>
      </c>
      <c r="M206"/>
    </row>
    <row r="207" spans="1:13" ht="26.25" hidden="1" customHeight="1">
      <c r="A207" s="80">
        <v>3</v>
      </c>
      <c r="B207" s="81">
        <v>1</v>
      </c>
      <c r="C207" s="81">
        <v>1</v>
      </c>
      <c r="D207" s="81">
        <v>5</v>
      </c>
      <c r="E207" s="81">
        <v>1</v>
      </c>
      <c r="F207" s="83"/>
      <c r="G207" s="73" t="s">
        <v>154</v>
      </c>
      <c r="H207" s="61">
        <v>175</v>
      </c>
      <c r="I207" s="148">
        <f t="shared" si="20"/>
        <v>0</v>
      </c>
      <c r="J207" s="148">
        <f t="shared" si="20"/>
        <v>0</v>
      </c>
      <c r="K207" s="148">
        <f t="shared" si="20"/>
        <v>0</v>
      </c>
      <c r="L207" s="148">
        <f t="shared" si="20"/>
        <v>0</v>
      </c>
      <c r="M207"/>
    </row>
    <row r="208" spans="1:13" ht="27" hidden="1" customHeight="1">
      <c r="A208" s="69">
        <v>3</v>
      </c>
      <c r="B208" s="70">
        <v>1</v>
      </c>
      <c r="C208" s="70">
        <v>1</v>
      </c>
      <c r="D208" s="70">
        <v>5</v>
      </c>
      <c r="E208" s="70">
        <v>1</v>
      </c>
      <c r="F208" s="72">
        <v>1</v>
      </c>
      <c r="G208" s="73" t="s">
        <v>154</v>
      </c>
      <c r="H208" s="61">
        <v>176</v>
      </c>
      <c r="I208" s="149">
        <v>0</v>
      </c>
      <c r="J208" s="151">
        <v>0</v>
      </c>
      <c r="K208" s="151">
        <v>0</v>
      </c>
      <c r="L208" s="151">
        <v>0</v>
      </c>
      <c r="M208"/>
    </row>
    <row r="209" spans="1:16" ht="26.25" hidden="1" customHeight="1">
      <c r="A209" s="80">
        <v>3</v>
      </c>
      <c r="B209" s="81">
        <v>1</v>
      </c>
      <c r="C209" s="81">
        <v>2</v>
      </c>
      <c r="D209" s="81"/>
      <c r="E209" s="81"/>
      <c r="F209" s="83"/>
      <c r="G209" s="105" t="s">
        <v>155</v>
      </c>
      <c r="H209" s="61">
        <v>177</v>
      </c>
      <c r="I209" s="147">
        <f t="shared" ref="I209:L210" si="21">I210</f>
        <v>0</v>
      </c>
      <c r="J209" s="162">
        <f t="shared" si="21"/>
        <v>0</v>
      </c>
      <c r="K209" s="163">
        <f t="shared" si="21"/>
        <v>0</v>
      </c>
      <c r="L209" s="154">
        <f t="shared" si="21"/>
        <v>0</v>
      </c>
      <c r="M209"/>
    </row>
    <row r="210" spans="1:16" ht="25.5" hidden="1" customHeight="1">
      <c r="A210" s="69">
        <v>3</v>
      </c>
      <c r="B210" s="70">
        <v>1</v>
      </c>
      <c r="C210" s="70">
        <v>2</v>
      </c>
      <c r="D210" s="70">
        <v>1</v>
      </c>
      <c r="E210" s="70"/>
      <c r="F210" s="72"/>
      <c r="G210" s="105" t="s">
        <v>155</v>
      </c>
      <c r="H210" s="61">
        <v>178</v>
      </c>
      <c r="I210" s="158">
        <f t="shared" si="21"/>
        <v>0</v>
      </c>
      <c r="J210" s="159">
        <f t="shared" si="21"/>
        <v>0</v>
      </c>
      <c r="K210" s="148">
        <f t="shared" si="21"/>
        <v>0</v>
      </c>
      <c r="L210" s="147">
        <f t="shared" si="21"/>
        <v>0</v>
      </c>
      <c r="M210"/>
    </row>
    <row r="211" spans="1:16" ht="26.25" hidden="1" customHeight="1">
      <c r="A211" s="66">
        <v>3</v>
      </c>
      <c r="B211" s="64">
        <v>1</v>
      </c>
      <c r="C211" s="64">
        <v>2</v>
      </c>
      <c r="D211" s="64">
        <v>1</v>
      </c>
      <c r="E211" s="64">
        <v>1</v>
      </c>
      <c r="F211" s="67"/>
      <c r="G211" s="105" t="s">
        <v>155</v>
      </c>
      <c r="H211" s="61">
        <v>179</v>
      </c>
      <c r="I211" s="147">
        <f>SUM(I212:I215)</f>
        <v>0</v>
      </c>
      <c r="J211" s="160">
        <f>SUM(J212:J215)</f>
        <v>0</v>
      </c>
      <c r="K211" s="161">
        <f>SUM(K212:K215)</f>
        <v>0</v>
      </c>
      <c r="L211" s="158">
        <f>SUM(L212:L215)</f>
        <v>0</v>
      </c>
      <c r="M211"/>
    </row>
    <row r="212" spans="1:16" ht="41.25" hidden="1" customHeight="1">
      <c r="A212" s="69">
        <v>3</v>
      </c>
      <c r="B212" s="70">
        <v>1</v>
      </c>
      <c r="C212" s="70">
        <v>2</v>
      </c>
      <c r="D212" s="70">
        <v>1</v>
      </c>
      <c r="E212" s="70">
        <v>1</v>
      </c>
      <c r="F212" s="94">
        <v>2</v>
      </c>
      <c r="G212" s="73" t="s">
        <v>156</v>
      </c>
      <c r="H212" s="61">
        <v>180</v>
      </c>
      <c r="I212" s="151">
        <v>0</v>
      </c>
      <c r="J212" s="151">
        <v>0</v>
      </c>
      <c r="K212" s="151">
        <v>0</v>
      </c>
      <c r="L212" s="151">
        <v>0</v>
      </c>
      <c r="M212"/>
    </row>
    <row r="213" spans="1:16" ht="26.25" hidden="1" customHeight="1">
      <c r="A213" s="69">
        <v>3</v>
      </c>
      <c r="B213" s="70">
        <v>1</v>
      </c>
      <c r="C213" s="70">
        <v>2</v>
      </c>
      <c r="D213" s="69">
        <v>1</v>
      </c>
      <c r="E213" s="70">
        <v>1</v>
      </c>
      <c r="F213" s="94">
        <v>3</v>
      </c>
      <c r="G213" s="73" t="s">
        <v>157</v>
      </c>
      <c r="H213" s="61">
        <v>181</v>
      </c>
      <c r="I213" s="151">
        <v>0</v>
      </c>
      <c r="J213" s="151">
        <v>0</v>
      </c>
      <c r="K213" s="151">
        <v>0</v>
      </c>
      <c r="L213" s="151">
        <v>0</v>
      </c>
      <c r="M213"/>
    </row>
    <row r="214" spans="1:16" ht="27.75" hidden="1" customHeight="1">
      <c r="A214" s="69">
        <v>3</v>
      </c>
      <c r="B214" s="70">
        <v>1</v>
      </c>
      <c r="C214" s="70">
        <v>2</v>
      </c>
      <c r="D214" s="69">
        <v>1</v>
      </c>
      <c r="E214" s="70">
        <v>1</v>
      </c>
      <c r="F214" s="94">
        <v>4</v>
      </c>
      <c r="G214" s="73" t="s">
        <v>158</v>
      </c>
      <c r="H214" s="61">
        <v>182</v>
      </c>
      <c r="I214" s="151">
        <v>0</v>
      </c>
      <c r="J214" s="151">
        <v>0</v>
      </c>
      <c r="K214" s="151">
        <v>0</v>
      </c>
      <c r="L214" s="151">
        <v>0</v>
      </c>
      <c r="M214"/>
    </row>
    <row r="215" spans="1:16" ht="27" hidden="1" customHeight="1">
      <c r="A215" s="80">
        <v>3</v>
      </c>
      <c r="B215" s="87">
        <v>1</v>
      </c>
      <c r="C215" s="87">
        <v>2</v>
      </c>
      <c r="D215" s="86">
        <v>1</v>
      </c>
      <c r="E215" s="87">
        <v>1</v>
      </c>
      <c r="F215" s="119">
        <v>5</v>
      </c>
      <c r="G215" s="89" t="s">
        <v>159</v>
      </c>
      <c r="H215" s="61">
        <v>183</v>
      </c>
      <c r="I215" s="151">
        <v>0</v>
      </c>
      <c r="J215" s="151">
        <v>0</v>
      </c>
      <c r="K215" s="151">
        <v>0</v>
      </c>
      <c r="L215" s="173">
        <v>0</v>
      </c>
      <c r="M215"/>
    </row>
    <row r="216" spans="1:16" ht="29.25" hidden="1" customHeight="1">
      <c r="A216" s="69">
        <v>3</v>
      </c>
      <c r="B216" s="70">
        <v>1</v>
      </c>
      <c r="C216" s="70">
        <v>3</v>
      </c>
      <c r="D216" s="69"/>
      <c r="E216" s="70"/>
      <c r="F216" s="72"/>
      <c r="G216" s="73" t="s">
        <v>160</v>
      </c>
      <c r="H216" s="61">
        <v>184</v>
      </c>
      <c r="I216" s="147">
        <f>SUM(I217+I220)</f>
        <v>0</v>
      </c>
      <c r="J216" s="159">
        <f>SUM(J217+J220)</f>
        <v>0</v>
      </c>
      <c r="K216" s="148">
        <f>SUM(K217+K220)</f>
        <v>0</v>
      </c>
      <c r="L216" s="147">
        <f>SUM(L217+L220)</f>
        <v>0</v>
      </c>
      <c r="M216"/>
    </row>
    <row r="217" spans="1:16" ht="27.75" hidden="1" customHeight="1">
      <c r="A217" s="66">
        <v>3</v>
      </c>
      <c r="B217" s="64">
        <v>1</v>
      </c>
      <c r="C217" s="64">
        <v>3</v>
      </c>
      <c r="D217" s="66">
        <v>1</v>
      </c>
      <c r="E217" s="69"/>
      <c r="F217" s="67"/>
      <c r="G217" s="78" t="s">
        <v>161</v>
      </c>
      <c r="H217" s="61">
        <v>185</v>
      </c>
      <c r="I217" s="158">
        <f t="shared" ref="I217:L218" si="22">I218</f>
        <v>0</v>
      </c>
      <c r="J217" s="160">
        <f t="shared" si="22"/>
        <v>0</v>
      </c>
      <c r="K217" s="161">
        <f t="shared" si="22"/>
        <v>0</v>
      </c>
      <c r="L217" s="158">
        <f t="shared" si="22"/>
        <v>0</v>
      </c>
      <c r="M217"/>
    </row>
    <row r="218" spans="1:16" ht="30.75" hidden="1" customHeight="1">
      <c r="A218" s="69">
        <v>3</v>
      </c>
      <c r="B218" s="70">
        <v>1</v>
      </c>
      <c r="C218" s="70">
        <v>3</v>
      </c>
      <c r="D218" s="69">
        <v>1</v>
      </c>
      <c r="E218" s="69">
        <v>1</v>
      </c>
      <c r="F218" s="72"/>
      <c r="G218" s="78" t="s">
        <v>161</v>
      </c>
      <c r="H218" s="61">
        <v>186</v>
      </c>
      <c r="I218" s="147">
        <f t="shared" si="22"/>
        <v>0</v>
      </c>
      <c r="J218" s="159">
        <f t="shared" si="22"/>
        <v>0</v>
      </c>
      <c r="K218" s="148">
        <f t="shared" si="22"/>
        <v>0</v>
      </c>
      <c r="L218" s="147">
        <f t="shared" si="22"/>
        <v>0</v>
      </c>
      <c r="M218"/>
    </row>
    <row r="219" spans="1:16" ht="27.75" hidden="1" customHeight="1">
      <c r="A219" s="69">
        <v>3</v>
      </c>
      <c r="B219" s="71">
        <v>1</v>
      </c>
      <c r="C219" s="69">
        <v>3</v>
      </c>
      <c r="D219" s="70">
        <v>1</v>
      </c>
      <c r="E219" s="70">
        <v>1</v>
      </c>
      <c r="F219" s="72">
        <v>1</v>
      </c>
      <c r="G219" s="78" t="s">
        <v>161</v>
      </c>
      <c r="H219" s="61">
        <v>187</v>
      </c>
      <c r="I219" s="173">
        <v>0</v>
      </c>
      <c r="J219" s="173">
        <v>0</v>
      </c>
      <c r="K219" s="173">
        <v>0</v>
      </c>
      <c r="L219" s="173">
        <v>0</v>
      </c>
      <c r="M219"/>
    </row>
    <row r="220" spans="1:16" ht="30.75" hidden="1" customHeight="1">
      <c r="A220" s="69">
        <v>3</v>
      </c>
      <c r="B220" s="71">
        <v>1</v>
      </c>
      <c r="C220" s="69">
        <v>3</v>
      </c>
      <c r="D220" s="70">
        <v>2</v>
      </c>
      <c r="E220" s="70"/>
      <c r="F220" s="72"/>
      <c r="G220" s="73" t="s">
        <v>162</v>
      </c>
      <c r="H220" s="61">
        <v>188</v>
      </c>
      <c r="I220" s="147">
        <f>I221</f>
        <v>0</v>
      </c>
      <c r="J220" s="159">
        <f>J221</f>
        <v>0</v>
      </c>
      <c r="K220" s="148">
        <f>K221</f>
        <v>0</v>
      </c>
      <c r="L220" s="147">
        <f>L221</f>
        <v>0</v>
      </c>
      <c r="M220"/>
    </row>
    <row r="221" spans="1:16" ht="27" hidden="1" customHeight="1">
      <c r="A221" s="66">
        <v>3</v>
      </c>
      <c r="B221" s="65">
        <v>1</v>
      </c>
      <c r="C221" s="66">
        <v>3</v>
      </c>
      <c r="D221" s="64">
        <v>2</v>
      </c>
      <c r="E221" s="64">
        <v>1</v>
      </c>
      <c r="F221" s="67"/>
      <c r="G221" s="73" t="s">
        <v>162</v>
      </c>
      <c r="H221" s="61">
        <v>189</v>
      </c>
      <c r="I221" s="147">
        <f t="shared" ref="I221:P221" si="23">SUM(I222:I227)</f>
        <v>0</v>
      </c>
      <c r="J221" s="147">
        <f t="shared" si="23"/>
        <v>0</v>
      </c>
      <c r="K221" s="147">
        <f t="shared" si="23"/>
        <v>0</v>
      </c>
      <c r="L221" s="147">
        <f t="shared" si="23"/>
        <v>0</v>
      </c>
      <c r="M221" s="125">
        <f t="shared" si="23"/>
        <v>0</v>
      </c>
      <c r="N221" s="125">
        <f t="shared" si="23"/>
        <v>0</v>
      </c>
      <c r="O221" s="125">
        <f t="shared" si="23"/>
        <v>0</v>
      </c>
      <c r="P221" s="125">
        <f t="shared" si="23"/>
        <v>0</v>
      </c>
    </row>
    <row r="222" spans="1:16" ht="24.75" hidden="1" customHeight="1">
      <c r="A222" s="69">
        <v>3</v>
      </c>
      <c r="B222" s="71">
        <v>1</v>
      </c>
      <c r="C222" s="69">
        <v>3</v>
      </c>
      <c r="D222" s="70">
        <v>2</v>
      </c>
      <c r="E222" s="70">
        <v>1</v>
      </c>
      <c r="F222" s="72">
        <v>1</v>
      </c>
      <c r="G222" s="73" t="s">
        <v>163</v>
      </c>
      <c r="H222" s="61">
        <v>190</v>
      </c>
      <c r="I222" s="151">
        <v>0</v>
      </c>
      <c r="J222" s="151">
        <v>0</v>
      </c>
      <c r="K222" s="151">
        <v>0</v>
      </c>
      <c r="L222" s="173">
        <v>0</v>
      </c>
      <c r="M222"/>
    </row>
    <row r="223" spans="1:16" ht="26.25" hidden="1" customHeight="1">
      <c r="A223" s="69">
        <v>3</v>
      </c>
      <c r="B223" s="71">
        <v>1</v>
      </c>
      <c r="C223" s="69">
        <v>3</v>
      </c>
      <c r="D223" s="70">
        <v>2</v>
      </c>
      <c r="E223" s="70">
        <v>1</v>
      </c>
      <c r="F223" s="72">
        <v>2</v>
      </c>
      <c r="G223" s="73" t="s">
        <v>164</v>
      </c>
      <c r="H223" s="61">
        <v>191</v>
      </c>
      <c r="I223" s="151">
        <v>0</v>
      </c>
      <c r="J223" s="151">
        <v>0</v>
      </c>
      <c r="K223" s="151">
        <v>0</v>
      </c>
      <c r="L223" s="151">
        <v>0</v>
      </c>
      <c r="M223"/>
    </row>
    <row r="224" spans="1:16" ht="26.2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3</v>
      </c>
      <c r="G224" s="73" t="s">
        <v>165</v>
      </c>
      <c r="H224" s="61">
        <v>192</v>
      </c>
      <c r="I224" s="151">
        <v>0</v>
      </c>
      <c r="J224" s="151">
        <v>0</v>
      </c>
      <c r="K224" s="151">
        <v>0</v>
      </c>
      <c r="L224" s="151">
        <v>0</v>
      </c>
      <c r="M224"/>
    </row>
    <row r="225" spans="1:13" ht="27.7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4</v>
      </c>
      <c r="G225" s="73" t="s">
        <v>166</v>
      </c>
      <c r="H225" s="61">
        <v>193</v>
      </c>
      <c r="I225" s="151">
        <v>0</v>
      </c>
      <c r="J225" s="151">
        <v>0</v>
      </c>
      <c r="K225" s="151">
        <v>0</v>
      </c>
      <c r="L225" s="173">
        <v>0</v>
      </c>
      <c r="M225"/>
    </row>
    <row r="226" spans="1:13" ht="29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5</v>
      </c>
      <c r="G226" s="78" t="s">
        <v>167</v>
      </c>
      <c r="H226" s="61">
        <v>194</v>
      </c>
      <c r="I226" s="151">
        <v>0</v>
      </c>
      <c r="J226" s="151">
        <v>0</v>
      </c>
      <c r="K226" s="151">
        <v>0</v>
      </c>
      <c r="L226" s="151">
        <v>0</v>
      </c>
      <c r="M226"/>
    </row>
    <row r="227" spans="1:13" ht="25.5" hidden="1" customHeight="1">
      <c r="A227" s="92">
        <v>3</v>
      </c>
      <c r="B227" s="73">
        <v>1</v>
      </c>
      <c r="C227" s="92">
        <v>3</v>
      </c>
      <c r="D227" s="93">
        <v>2</v>
      </c>
      <c r="E227" s="93">
        <v>1</v>
      </c>
      <c r="F227" s="94">
        <v>6</v>
      </c>
      <c r="G227" s="78" t="s">
        <v>162</v>
      </c>
      <c r="H227" s="61">
        <v>195</v>
      </c>
      <c r="I227" s="151">
        <v>0</v>
      </c>
      <c r="J227" s="151">
        <v>0</v>
      </c>
      <c r="K227" s="151">
        <v>0</v>
      </c>
      <c r="L227" s="173">
        <v>0</v>
      </c>
      <c r="M227"/>
    </row>
    <row r="228" spans="1:13" ht="27" hidden="1" customHeight="1">
      <c r="A228" s="66">
        <v>3</v>
      </c>
      <c r="B228" s="64">
        <v>1</v>
      </c>
      <c r="C228" s="64">
        <v>4</v>
      </c>
      <c r="D228" s="64"/>
      <c r="E228" s="64"/>
      <c r="F228" s="67"/>
      <c r="G228" s="78" t="s">
        <v>168</v>
      </c>
      <c r="H228" s="61">
        <v>196</v>
      </c>
      <c r="I228" s="158">
        <f t="shared" ref="I228:L230" si="24">I229</f>
        <v>0</v>
      </c>
      <c r="J228" s="160">
        <f t="shared" si="24"/>
        <v>0</v>
      </c>
      <c r="K228" s="161">
        <f t="shared" si="24"/>
        <v>0</v>
      </c>
      <c r="L228" s="161">
        <f t="shared" si="24"/>
        <v>0</v>
      </c>
      <c r="M228"/>
    </row>
    <row r="229" spans="1:13" ht="27" hidden="1" customHeight="1">
      <c r="A229" s="80">
        <v>3</v>
      </c>
      <c r="B229" s="87">
        <v>1</v>
      </c>
      <c r="C229" s="87">
        <v>4</v>
      </c>
      <c r="D229" s="87">
        <v>1</v>
      </c>
      <c r="E229" s="87"/>
      <c r="F229" s="88"/>
      <c r="G229" s="78" t="s">
        <v>168</v>
      </c>
      <c r="H229" s="61">
        <v>197</v>
      </c>
      <c r="I229" s="155">
        <f t="shared" si="24"/>
        <v>0</v>
      </c>
      <c r="J229" s="167">
        <f t="shared" si="24"/>
        <v>0</v>
      </c>
      <c r="K229" s="156">
        <f t="shared" si="24"/>
        <v>0</v>
      </c>
      <c r="L229" s="156">
        <f t="shared" si="24"/>
        <v>0</v>
      </c>
      <c r="M229"/>
    </row>
    <row r="230" spans="1:13" ht="27.75" hidden="1" customHeight="1">
      <c r="A230" s="69">
        <v>3</v>
      </c>
      <c r="B230" s="70">
        <v>1</v>
      </c>
      <c r="C230" s="70">
        <v>4</v>
      </c>
      <c r="D230" s="70">
        <v>1</v>
      </c>
      <c r="E230" s="70">
        <v>1</v>
      </c>
      <c r="F230" s="72"/>
      <c r="G230" s="78" t="s">
        <v>169</v>
      </c>
      <c r="H230" s="61">
        <v>198</v>
      </c>
      <c r="I230" s="147">
        <f t="shared" si="24"/>
        <v>0</v>
      </c>
      <c r="J230" s="159">
        <f t="shared" si="24"/>
        <v>0</v>
      </c>
      <c r="K230" s="148">
        <f t="shared" si="24"/>
        <v>0</v>
      </c>
      <c r="L230" s="148">
        <f t="shared" si="24"/>
        <v>0</v>
      </c>
      <c r="M230"/>
    </row>
    <row r="231" spans="1:13" ht="27" hidden="1" customHeight="1">
      <c r="A231" s="74">
        <v>3</v>
      </c>
      <c r="B231" s="69">
        <v>1</v>
      </c>
      <c r="C231" s="70">
        <v>4</v>
      </c>
      <c r="D231" s="70">
        <v>1</v>
      </c>
      <c r="E231" s="70">
        <v>1</v>
      </c>
      <c r="F231" s="72">
        <v>1</v>
      </c>
      <c r="G231" s="78" t="s">
        <v>169</v>
      </c>
      <c r="H231" s="61">
        <v>199</v>
      </c>
      <c r="I231" s="151">
        <v>0</v>
      </c>
      <c r="J231" s="151">
        <v>0</v>
      </c>
      <c r="K231" s="151">
        <v>0</v>
      </c>
      <c r="L231" s="151">
        <v>0</v>
      </c>
      <c r="M231"/>
    </row>
    <row r="232" spans="1:13" ht="26.25" hidden="1" customHeight="1">
      <c r="A232" s="74">
        <v>3</v>
      </c>
      <c r="B232" s="70">
        <v>1</v>
      </c>
      <c r="C232" s="70">
        <v>5</v>
      </c>
      <c r="D232" s="70"/>
      <c r="E232" s="70"/>
      <c r="F232" s="72"/>
      <c r="G232" s="73" t="s">
        <v>170</v>
      </c>
      <c r="H232" s="61">
        <v>200</v>
      </c>
      <c r="I232" s="147">
        <f t="shared" ref="I232:L233" si="25">I233</f>
        <v>0</v>
      </c>
      <c r="J232" s="147">
        <f t="shared" si="25"/>
        <v>0</v>
      </c>
      <c r="K232" s="147">
        <f t="shared" si="25"/>
        <v>0</v>
      </c>
      <c r="L232" s="147">
        <f t="shared" si="25"/>
        <v>0</v>
      </c>
      <c r="M232"/>
    </row>
    <row r="233" spans="1:13" ht="30" hidden="1" customHeight="1">
      <c r="A233" s="74">
        <v>3</v>
      </c>
      <c r="B233" s="70">
        <v>1</v>
      </c>
      <c r="C233" s="70">
        <v>5</v>
      </c>
      <c r="D233" s="70">
        <v>1</v>
      </c>
      <c r="E233" s="70"/>
      <c r="F233" s="72"/>
      <c r="G233" s="73" t="s">
        <v>170</v>
      </c>
      <c r="H233" s="61">
        <v>201</v>
      </c>
      <c r="I233" s="147">
        <f t="shared" si="25"/>
        <v>0</v>
      </c>
      <c r="J233" s="147">
        <f t="shared" si="25"/>
        <v>0</v>
      </c>
      <c r="K233" s="147">
        <f t="shared" si="25"/>
        <v>0</v>
      </c>
      <c r="L233" s="147">
        <f t="shared" si="25"/>
        <v>0</v>
      </c>
      <c r="M233"/>
    </row>
    <row r="234" spans="1:13" ht="27" hidden="1" customHeight="1">
      <c r="A234" s="74">
        <v>3</v>
      </c>
      <c r="B234" s="70">
        <v>1</v>
      </c>
      <c r="C234" s="70">
        <v>5</v>
      </c>
      <c r="D234" s="70">
        <v>1</v>
      </c>
      <c r="E234" s="70">
        <v>1</v>
      </c>
      <c r="F234" s="72"/>
      <c r="G234" s="73" t="s">
        <v>170</v>
      </c>
      <c r="H234" s="61">
        <v>202</v>
      </c>
      <c r="I234" s="147">
        <f>SUM(I235:I237)</f>
        <v>0</v>
      </c>
      <c r="J234" s="147">
        <f>SUM(J235:J237)</f>
        <v>0</v>
      </c>
      <c r="K234" s="147">
        <f>SUM(K235:K237)</f>
        <v>0</v>
      </c>
      <c r="L234" s="147">
        <f>SUM(L235:L237)</f>
        <v>0</v>
      </c>
      <c r="M234"/>
    </row>
    <row r="235" spans="1:13" ht="31.5" hidden="1" customHeight="1">
      <c r="A235" s="74">
        <v>3</v>
      </c>
      <c r="B235" s="70">
        <v>1</v>
      </c>
      <c r="C235" s="70">
        <v>5</v>
      </c>
      <c r="D235" s="70">
        <v>1</v>
      </c>
      <c r="E235" s="70">
        <v>1</v>
      </c>
      <c r="F235" s="72">
        <v>1</v>
      </c>
      <c r="G235" s="122" t="s">
        <v>171</v>
      </c>
      <c r="H235" s="61">
        <v>203</v>
      </c>
      <c r="I235" s="151">
        <v>0</v>
      </c>
      <c r="J235" s="151">
        <v>0</v>
      </c>
      <c r="K235" s="151">
        <v>0</v>
      </c>
      <c r="L235" s="151">
        <v>0</v>
      </c>
      <c r="M235"/>
    </row>
    <row r="236" spans="1:13" ht="25.5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>
        <v>2</v>
      </c>
      <c r="G236" s="122" t="s">
        <v>172</v>
      </c>
      <c r="H236" s="61">
        <v>204</v>
      </c>
      <c r="I236" s="151">
        <v>0</v>
      </c>
      <c r="J236" s="151">
        <v>0</v>
      </c>
      <c r="K236" s="151">
        <v>0</v>
      </c>
      <c r="L236" s="151">
        <v>0</v>
      </c>
      <c r="M236"/>
    </row>
    <row r="237" spans="1:13" ht="28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3</v>
      </c>
      <c r="G237" s="122" t="s">
        <v>173</v>
      </c>
      <c r="H237" s="61">
        <v>205</v>
      </c>
      <c r="I237" s="151">
        <v>0</v>
      </c>
      <c r="J237" s="151">
        <v>0</v>
      </c>
      <c r="K237" s="151">
        <v>0</v>
      </c>
      <c r="L237" s="151">
        <v>0</v>
      </c>
      <c r="M237"/>
    </row>
    <row r="238" spans="1:13" ht="41.25" hidden="1" customHeight="1">
      <c r="A238" s="57">
        <v>3</v>
      </c>
      <c r="B238" s="58">
        <v>2</v>
      </c>
      <c r="C238" s="58"/>
      <c r="D238" s="58"/>
      <c r="E238" s="58"/>
      <c r="F238" s="60"/>
      <c r="G238" s="59" t="s">
        <v>174</v>
      </c>
      <c r="H238" s="61">
        <v>206</v>
      </c>
      <c r="I238" s="147">
        <f>SUM(I239+I271)</f>
        <v>0</v>
      </c>
      <c r="J238" s="159">
        <f>SUM(J239+J271)</f>
        <v>0</v>
      </c>
      <c r="K238" s="148">
        <f>SUM(K239+K271)</f>
        <v>0</v>
      </c>
      <c r="L238" s="148">
        <f>SUM(L239+L271)</f>
        <v>0</v>
      </c>
      <c r="M238"/>
    </row>
    <row r="239" spans="1:13" ht="26.25" hidden="1" customHeight="1">
      <c r="A239" s="107">
        <v>3</v>
      </c>
      <c r="B239" s="117">
        <v>2</v>
      </c>
      <c r="C239" s="118">
        <v>1</v>
      </c>
      <c r="D239" s="118"/>
      <c r="E239" s="118"/>
      <c r="F239" s="119"/>
      <c r="G239" s="89" t="s">
        <v>175</v>
      </c>
      <c r="H239" s="61">
        <v>207</v>
      </c>
      <c r="I239" s="155">
        <f>SUM(I240+I249+I253+I257+I261+I264+I267)</f>
        <v>0</v>
      </c>
      <c r="J239" s="167">
        <f>SUM(J240+J249+J253+J257+J261+J264+J267)</f>
        <v>0</v>
      </c>
      <c r="K239" s="156">
        <f>SUM(K240+K249+K253+K257+K261+K264+K267)</f>
        <v>0</v>
      </c>
      <c r="L239" s="156">
        <f>SUM(L240+L249+L253+L257+L261+L264+L267)</f>
        <v>0</v>
      </c>
      <c r="M239"/>
    </row>
    <row r="240" spans="1:13" ht="30" hidden="1" customHeight="1">
      <c r="A240" s="92">
        <v>3</v>
      </c>
      <c r="B240" s="93">
        <v>2</v>
      </c>
      <c r="C240" s="93">
        <v>1</v>
      </c>
      <c r="D240" s="93">
        <v>1</v>
      </c>
      <c r="E240" s="93"/>
      <c r="F240" s="94"/>
      <c r="G240" s="73" t="s">
        <v>176</v>
      </c>
      <c r="H240" s="61">
        <v>208</v>
      </c>
      <c r="I240" s="155">
        <f>I241</f>
        <v>0</v>
      </c>
      <c r="J240" s="155">
        <f>J241</f>
        <v>0</v>
      </c>
      <c r="K240" s="155">
        <f>K241</f>
        <v>0</v>
      </c>
      <c r="L240" s="155">
        <f>L241</f>
        <v>0</v>
      </c>
      <c r="M240"/>
    </row>
    <row r="241" spans="1:13" ht="27" hidden="1" customHeight="1">
      <c r="A241" s="92">
        <v>3</v>
      </c>
      <c r="B241" s="92">
        <v>2</v>
      </c>
      <c r="C241" s="93">
        <v>1</v>
      </c>
      <c r="D241" s="93">
        <v>1</v>
      </c>
      <c r="E241" s="93">
        <v>1</v>
      </c>
      <c r="F241" s="94"/>
      <c r="G241" s="73" t="s">
        <v>177</v>
      </c>
      <c r="H241" s="61">
        <v>209</v>
      </c>
      <c r="I241" s="147">
        <f>SUM(I242:I242)</f>
        <v>0</v>
      </c>
      <c r="J241" s="159">
        <f>SUM(J242:J242)</f>
        <v>0</v>
      </c>
      <c r="K241" s="148">
        <f>SUM(K242:K242)</f>
        <v>0</v>
      </c>
      <c r="L241" s="148">
        <f>SUM(L242:L242)</f>
        <v>0</v>
      </c>
      <c r="M241"/>
    </row>
    <row r="242" spans="1:13" ht="25.5" hidden="1" customHeight="1">
      <c r="A242" s="107">
        <v>3</v>
      </c>
      <c r="B242" s="107">
        <v>2</v>
      </c>
      <c r="C242" s="118">
        <v>1</v>
      </c>
      <c r="D242" s="118">
        <v>1</v>
      </c>
      <c r="E242" s="118">
        <v>1</v>
      </c>
      <c r="F242" s="119">
        <v>1</v>
      </c>
      <c r="G242" s="89" t="s">
        <v>177</v>
      </c>
      <c r="H242" s="61">
        <v>210</v>
      </c>
      <c r="I242" s="151">
        <v>0</v>
      </c>
      <c r="J242" s="151">
        <v>0</v>
      </c>
      <c r="K242" s="151">
        <v>0</v>
      </c>
      <c r="L242" s="151">
        <v>0</v>
      </c>
      <c r="M242"/>
    </row>
    <row r="243" spans="1:13" ht="25.5" hidden="1" customHeight="1">
      <c r="A243" s="107">
        <v>3</v>
      </c>
      <c r="B243" s="118">
        <v>2</v>
      </c>
      <c r="C243" s="118">
        <v>1</v>
      </c>
      <c r="D243" s="118">
        <v>1</v>
      </c>
      <c r="E243" s="118">
        <v>2</v>
      </c>
      <c r="F243" s="119"/>
      <c r="G243" s="89" t="s">
        <v>178</v>
      </c>
      <c r="H243" s="61">
        <v>211</v>
      </c>
      <c r="I243" s="147">
        <f>SUM(I244:I245)</f>
        <v>0</v>
      </c>
      <c r="J243" s="147">
        <f>SUM(J244:J245)</f>
        <v>0</v>
      </c>
      <c r="K243" s="147">
        <f>SUM(K244:K245)</f>
        <v>0</v>
      </c>
      <c r="L243" s="147">
        <f>SUM(L244:L245)</f>
        <v>0</v>
      </c>
      <c r="M243"/>
    </row>
    <row r="244" spans="1:13" ht="24.75" hidden="1" customHeight="1">
      <c r="A244" s="107">
        <v>3</v>
      </c>
      <c r="B244" s="118">
        <v>2</v>
      </c>
      <c r="C244" s="118">
        <v>1</v>
      </c>
      <c r="D244" s="118">
        <v>1</v>
      </c>
      <c r="E244" s="118">
        <v>2</v>
      </c>
      <c r="F244" s="119">
        <v>1</v>
      </c>
      <c r="G244" s="89" t="s">
        <v>179</v>
      </c>
      <c r="H244" s="61">
        <v>212</v>
      </c>
      <c r="I244" s="151">
        <v>0</v>
      </c>
      <c r="J244" s="151">
        <v>0</v>
      </c>
      <c r="K244" s="151">
        <v>0</v>
      </c>
      <c r="L244" s="151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>
        <v>2</v>
      </c>
      <c r="G245" s="89" t="s">
        <v>180</v>
      </c>
      <c r="H245" s="61">
        <v>213</v>
      </c>
      <c r="I245" s="151">
        <v>0</v>
      </c>
      <c r="J245" s="151">
        <v>0</v>
      </c>
      <c r="K245" s="151">
        <v>0</v>
      </c>
      <c r="L245" s="151">
        <v>0</v>
      </c>
      <c r="M245"/>
    </row>
    <row r="246" spans="1:13" ht="25.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3</v>
      </c>
      <c r="F246" s="126"/>
      <c r="G246" s="89" t="s">
        <v>181</v>
      </c>
      <c r="H246" s="61">
        <v>214</v>
      </c>
      <c r="I246" s="147">
        <f>SUM(I247:I248)</f>
        <v>0</v>
      </c>
      <c r="J246" s="147">
        <f>SUM(J247:J248)</f>
        <v>0</v>
      </c>
      <c r="K246" s="147">
        <f>SUM(K247:K248)</f>
        <v>0</v>
      </c>
      <c r="L246" s="147">
        <f>SUM(L247:L248)</f>
        <v>0</v>
      </c>
      <c r="M246"/>
    </row>
    <row r="247" spans="1:13" ht="29.2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3</v>
      </c>
      <c r="F247" s="119">
        <v>1</v>
      </c>
      <c r="G247" s="89" t="s">
        <v>182</v>
      </c>
      <c r="H247" s="61">
        <v>215</v>
      </c>
      <c r="I247" s="151">
        <v>0</v>
      </c>
      <c r="J247" s="151">
        <v>0</v>
      </c>
      <c r="K247" s="151">
        <v>0</v>
      </c>
      <c r="L247" s="151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19">
        <v>2</v>
      </c>
      <c r="G248" s="89" t="s">
        <v>183</v>
      </c>
      <c r="H248" s="61">
        <v>216</v>
      </c>
      <c r="I248" s="151">
        <v>0</v>
      </c>
      <c r="J248" s="151">
        <v>0</v>
      </c>
      <c r="K248" s="151">
        <v>0</v>
      </c>
      <c r="L248" s="151">
        <v>0</v>
      </c>
      <c r="M248"/>
    </row>
    <row r="249" spans="1:13" ht="27" hidden="1" customHeight="1">
      <c r="A249" s="69">
        <v>3</v>
      </c>
      <c r="B249" s="70">
        <v>2</v>
      </c>
      <c r="C249" s="70">
        <v>1</v>
      </c>
      <c r="D249" s="70">
        <v>2</v>
      </c>
      <c r="E249" s="70"/>
      <c r="F249" s="72"/>
      <c r="G249" s="73" t="s">
        <v>184</v>
      </c>
      <c r="H249" s="61">
        <v>217</v>
      </c>
      <c r="I249" s="147">
        <f>I250</f>
        <v>0</v>
      </c>
      <c r="J249" s="147">
        <f>J250</f>
        <v>0</v>
      </c>
      <c r="K249" s="147">
        <f>K250</f>
        <v>0</v>
      </c>
      <c r="L249" s="147">
        <f>L250</f>
        <v>0</v>
      </c>
      <c r="M249"/>
    </row>
    <row r="250" spans="1:13" ht="27.75" hidden="1" customHeight="1">
      <c r="A250" s="69">
        <v>3</v>
      </c>
      <c r="B250" s="70">
        <v>2</v>
      </c>
      <c r="C250" s="70">
        <v>1</v>
      </c>
      <c r="D250" s="70">
        <v>2</v>
      </c>
      <c r="E250" s="70">
        <v>1</v>
      </c>
      <c r="F250" s="72"/>
      <c r="G250" s="73" t="s">
        <v>184</v>
      </c>
      <c r="H250" s="61">
        <v>218</v>
      </c>
      <c r="I250" s="147">
        <f>SUM(I251:I252)</f>
        <v>0</v>
      </c>
      <c r="J250" s="159">
        <f>SUM(J251:J252)</f>
        <v>0</v>
      </c>
      <c r="K250" s="148">
        <f>SUM(K251:K252)</f>
        <v>0</v>
      </c>
      <c r="L250" s="148">
        <f>SUM(L251:L252)</f>
        <v>0</v>
      </c>
      <c r="M250"/>
    </row>
    <row r="251" spans="1:13" ht="27" hidden="1" customHeight="1">
      <c r="A251" s="80">
        <v>3</v>
      </c>
      <c r="B251" s="86">
        <v>2</v>
      </c>
      <c r="C251" s="87">
        <v>1</v>
      </c>
      <c r="D251" s="87">
        <v>2</v>
      </c>
      <c r="E251" s="87">
        <v>1</v>
      </c>
      <c r="F251" s="88">
        <v>1</v>
      </c>
      <c r="G251" s="89" t="s">
        <v>185</v>
      </c>
      <c r="H251" s="61">
        <v>219</v>
      </c>
      <c r="I251" s="151">
        <v>0</v>
      </c>
      <c r="J251" s="151">
        <v>0</v>
      </c>
      <c r="K251" s="151">
        <v>0</v>
      </c>
      <c r="L251" s="151">
        <v>0</v>
      </c>
      <c r="M251"/>
    </row>
    <row r="252" spans="1:13" ht="25.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>
        <v>2</v>
      </c>
      <c r="G252" s="73" t="s">
        <v>186</v>
      </c>
      <c r="H252" s="61">
        <v>220</v>
      </c>
      <c r="I252" s="151">
        <v>0</v>
      </c>
      <c r="J252" s="151">
        <v>0</v>
      </c>
      <c r="K252" s="151">
        <v>0</v>
      </c>
      <c r="L252" s="151">
        <v>0</v>
      </c>
      <c r="M252"/>
    </row>
    <row r="253" spans="1:13" ht="26.25" hidden="1" customHeight="1">
      <c r="A253" s="66">
        <v>3</v>
      </c>
      <c r="B253" s="64">
        <v>2</v>
      </c>
      <c r="C253" s="64">
        <v>1</v>
      </c>
      <c r="D253" s="64">
        <v>3</v>
      </c>
      <c r="E253" s="64"/>
      <c r="F253" s="67"/>
      <c r="G253" s="78" t="s">
        <v>187</v>
      </c>
      <c r="H253" s="61">
        <v>221</v>
      </c>
      <c r="I253" s="158">
        <f>I254</f>
        <v>0</v>
      </c>
      <c r="J253" s="160">
        <f>J254</f>
        <v>0</v>
      </c>
      <c r="K253" s="161">
        <f>K254</f>
        <v>0</v>
      </c>
      <c r="L253" s="161">
        <f>L254</f>
        <v>0</v>
      </c>
      <c r="M253"/>
    </row>
    <row r="254" spans="1:13" ht="29.25" hidden="1" customHeight="1">
      <c r="A254" s="69">
        <v>3</v>
      </c>
      <c r="B254" s="70">
        <v>2</v>
      </c>
      <c r="C254" s="70">
        <v>1</v>
      </c>
      <c r="D254" s="70">
        <v>3</v>
      </c>
      <c r="E254" s="70">
        <v>1</v>
      </c>
      <c r="F254" s="72"/>
      <c r="G254" s="78" t="s">
        <v>187</v>
      </c>
      <c r="H254" s="61">
        <v>222</v>
      </c>
      <c r="I254" s="147">
        <f>I255+I256</f>
        <v>0</v>
      </c>
      <c r="J254" s="147">
        <f>J255+J256</f>
        <v>0</v>
      </c>
      <c r="K254" s="147">
        <f>K255+K256</f>
        <v>0</v>
      </c>
      <c r="L254" s="147">
        <f>L255+L256</f>
        <v>0</v>
      </c>
      <c r="M254"/>
    </row>
    <row r="255" spans="1:13" ht="30" hidden="1" customHeight="1">
      <c r="A255" s="69">
        <v>3</v>
      </c>
      <c r="B255" s="70">
        <v>2</v>
      </c>
      <c r="C255" s="70">
        <v>1</v>
      </c>
      <c r="D255" s="70">
        <v>3</v>
      </c>
      <c r="E255" s="70">
        <v>1</v>
      </c>
      <c r="F255" s="72">
        <v>1</v>
      </c>
      <c r="G255" s="73" t="s">
        <v>188</v>
      </c>
      <c r="H255" s="61">
        <v>223</v>
      </c>
      <c r="I255" s="151">
        <v>0</v>
      </c>
      <c r="J255" s="151">
        <v>0</v>
      </c>
      <c r="K255" s="151">
        <v>0</v>
      </c>
      <c r="L255" s="151">
        <v>0</v>
      </c>
      <c r="M255"/>
    </row>
    <row r="256" spans="1:13" ht="27.7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>
        <v>2</v>
      </c>
      <c r="G256" s="73" t="s">
        <v>189</v>
      </c>
      <c r="H256" s="61">
        <v>224</v>
      </c>
      <c r="I256" s="173">
        <v>0</v>
      </c>
      <c r="J256" s="170">
        <v>0</v>
      </c>
      <c r="K256" s="173">
        <v>0</v>
      </c>
      <c r="L256" s="173">
        <v>0</v>
      </c>
      <c r="M256"/>
    </row>
    <row r="257" spans="1:13" ht="26.25" hidden="1" customHeight="1">
      <c r="A257" s="69">
        <v>3</v>
      </c>
      <c r="B257" s="70">
        <v>2</v>
      </c>
      <c r="C257" s="70">
        <v>1</v>
      </c>
      <c r="D257" s="70">
        <v>4</v>
      </c>
      <c r="E257" s="70"/>
      <c r="F257" s="72"/>
      <c r="G257" s="73" t="s">
        <v>190</v>
      </c>
      <c r="H257" s="61">
        <v>225</v>
      </c>
      <c r="I257" s="147">
        <f>I258</f>
        <v>0</v>
      </c>
      <c r="J257" s="148">
        <f>J258</f>
        <v>0</v>
      </c>
      <c r="K257" s="147">
        <f>K258</f>
        <v>0</v>
      </c>
      <c r="L257" s="148">
        <f>L258</f>
        <v>0</v>
      </c>
      <c r="M257"/>
    </row>
    <row r="258" spans="1:13" ht="27.75" hidden="1" customHeight="1">
      <c r="A258" s="66">
        <v>3</v>
      </c>
      <c r="B258" s="64">
        <v>2</v>
      </c>
      <c r="C258" s="64">
        <v>1</v>
      </c>
      <c r="D258" s="64">
        <v>4</v>
      </c>
      <c r="E258" s="64">
        <v>1</v>
      </c>
      <c r="F258" s="67"/>
      <c r="G258" s="78" t="s">
        <v>190</v>
      </c>
      <c r="H258" s="61">
        <v>226</v>
      </c>
      <c r="I258" s="158">
        <f>SUM(I259:I260)</f>
        <v>0</v>
      </c>
      <c r="J258" s="160">
        <f>SUM(J259:J260)</f>
        <v>0</v>
      </c>
      <c r="K258" s="161">
        <f>SUM(K259:K260)</f>
        <v>0</v>
      </c>
      <c r="L258" s="161">
        <f>SUM(L259:L260)</f>
        <v>0</v>
      </c>
      <c r="M258"/>
    </row>
    <row r="259" spans="1:13" ht="25.5" hidden="1" customHeight="1">
      <c r="A259" s="69">
        <v>3</v>
      </c>
      <c r="B259" s="70">
        <v>2</v>
      </c>
      <c r="C259" s="70">
        <v>1</v>
      </c>
      <c r="D259" s="70">
        <v>4</v>
      </c>
      <c r="E259" s="70">
        <v>1</v>
      </c>
      <c r="F259" s="72">
        <v>1</v>
      </c>
      <c r="G259" s="73" t="s">
        <v>191</v>
      </c>
      <c r="H259" s="61">
        <v>227</v>
      </c>
      <c r="I259" s="151">
        <v>0</v>
      </c>
      <c r="J259" s="151">
        <v>0</v>
      </c>
      <c r="K259" s="151">
        <v>0</v>
      </c>
      <c r="L259" s="151">
        <v>0</v>
      </c>
      <c r="M259"/>
    </row>
    <row r="260" spans="1:13" ht="27.75" hidden="1" customHeight="1">
      <c r="A260" s="69">
        <v>3</v>
      </c>
      <c r="B260" s="70">
        <v>2</v>
      </c>
      <c r="C260" s="70">
        <v>1</v>
      </c>
      <c r="D260" s="70">
        <v>4</v>
      </c>
      <c r="E260" s="70">
        <v>1</v>
      </c>
      <c r="F260" s="72">
        <v>2</v>
      </c>
      <c r="G260" s="73" t="s">
        <v>192</v>
      </c>
      <c r="H260" s="61">
        <v>228</v>
      </c>
      <c r="I260" s="151">
        <v>0</v>
      </c>
      <c r="J260" s="151">
        <v>0</v>
      </c>
      <c r="K260" s="151">
        <v>0</v>
      </c>
      <c r="L260" s="151">
        <v>0</v>
      </c>
      <c r="M260"/>
    </row>
    <row r="261" spans="1:13" hidden="1">
      <c r="A261" s="69">
        <v>3</v>
      </c>
      <c r="B261" s="70">
        <v>2</v>
      </c>
      <c r="C261" s="70">
        <v>1</v>
      </c>
      <c r="D261" s="70">
        <v>5</v>
      </c>
      <c r="E261" s="70"/>
      <c r="F261" s="72"/>
      <c r="G261" s="73" t="s">
        <v>193</v>
      </c>
      <c r="H261" s="61">
        <v>229</v>
      </c>
      <c r="I261" s="147">
        <f t="shared" ref="I261:L262" si="26">I262</f>
        <v>0</v>
      </c>
      <c r="J261" s="159">
        <f t="shared" si="26"/>
        <v>0</v>
      </c>
      <c r="K261" s="148">
        <f t="shared" si="26"/>
        <v>0</v>
      </c>
      <c r="L261" s="148">
        <f t="shared" si="26"/>
        <v>0</v>
      </c>
    </row>
    <row r="262" spans="1:13" ht="29.25" hidden="1" customHeight="1">
      <c r="A262" s="69">
        <v>3</v>
      </c>
      <c r="B262" s="70">
        <v>2</v>
      </c>
      <c r="C262" s="70">
        <v>1</v>
      </c>
      <c r="D262" s="70">
        <v>5</v>
      </c>
      <c r="E262" s="70">
        <v>1</v>
      </c>
      <c r="F262" s="72"/>
      <c r="G262" s="73" t="s">
        <v>193</v>
      </c>
      <c r="H262" s="61">
        <v>230</v>
      </c>
      <c r="I262" s="148">
        <f t="shared" si="26"/>
        <v>0</v>
      </c>
      <c r="J262" s="159">
        <f t="shared" si="26"/>
        <v>0</v>
      </c>
      <c r="K262" s="148">
        <f t="shared" si="26"/>
        <v>0</v>
      </c>
      <c r="L262" s="148">
        <f t="shared" si="26"/>
        <v>0</v>
      </c>
      <c r="M262"/>
    </row>
    <row r="263" spans="1:13" hidden="1">
      <c r="A263" s="86">
        <v>3</v>
      </c>
      <c r="B263" s="87">
        <v>2</v>
      </c>
      <c r="C263" s="87">
        <v>1</v>
      </c>
      <c r="D263" s="87">
        <v>5</v>
      </c>
      <c r="E263" s="87">
        <v>1</v>
      </c>
      <c r="F263" s="88">
        <v>1</v>
      </c>
      <c r="G263" s="73" t="s">
        <v>193</v>
      </c>
      <c r="H263" s="61">
        <v>231</v>
      </c>
      <c r="I263" s="173">
        <v>0</v>
      </c>
      <c r="J263" s="173">
        <v>0</v>
      </c>
      <c r="K263" s="173">
        <v>0</v>
      </c>
      <c r="L263" s="173">
        <v>0</v>
      </c>
    </row>
    <row r="264" spans="1:13" hidden="1">
      <c r="A264" s="69">
        <v>3</v>
      </c>
      <c r="B264" s="70">
        <v>2</v>
      </c>
      <c r="C264" s="70">
        <v>1</v>
      </c>
      <c r="D264" s="70">
        <v>6</v>
      </c>
      <c r="E264" s="70"/>
      <c r="F264" s="72"/>
      <c r="G264" s="73" t="s">
        <v>194</v>
      </c>
      <c r="H264" s="61">
        <v>232</v>
      </c>
      <c r="I264" s="147">
        <f t="shared" ref="I264:L265" si="27">I265</f>
        <v>0</v>
      </c>
      <c r="J264" s="159">
        <f t="shared" si="27"/>
        <v>0</v>
      </c>
      <c r="K264" s="148">
        <f t="shared" si="27"/>
        <v>0</v>
      </c>
      <c r="L264" s="148">
        <f t="shared" si="27"/>
        <v>0</v>
      </c>
    </row>
    <row r="265" spans="1:13" hidden="1">
      <c r="A265" s="69">
        <v>3</v>
      </c>
      <c r="B265" s="69">
        <v>2</v>
      </c>
      <c r="C265" s="70">
        <v>1</v>
      </c>
      <c r="D265" s="70">
        <v>6</v>
      </c>
      <c r="E265" s="70">
        <v>1</v>
      </c>
      <c r="F265" s="72"/>
      <c r="G265" s="73" t="s">
        <v>194</v>
      </c>
      <c r="H265" s="61">
        <v>233</v>
      </c>
      <c r="I265" s="147">
        <f t="shared" si="27"/>
        <v>0</v>
      </c>
      <c r="J265" s="159">
        <f t="shared" si="27"/>
        <v>0</v>
      </c>
      <c r="K265" s="148">
        <f t="shared" si="27"/>
        <v>0</v>
      </c>
      <c r="L265" s="148">
        <f t="shared" si="27"/>
        <v>0</v>
      </c>
    </row>
    <row r="266" spans="1:13" ht="24" hidden="1" customHeight="1">
      <c r="A266" s="66">
        <v>3</v>
      </c>
      <c r="B266" s="66">
        <v>2</v>
      </c>
      <c r="C266" s="70">
        <v>1</v>
      </c>
      <c r="D266" s="70">
        <v>6</v>
      </c>
      <c r="E266" s="70">
        <v>1</v>
      </c>
      <c r="F266" s="72">
        <v>1</v>
      </c>
      <c r="G266" s="73" t="s">
        <v>194</v>
      </c>
      <c r="H266" s="61">
        <v>234</v>
      </c>
      <c r="I266" s="173">
        <v>0</v>
      </c>
      <c r="J266" s="173">
        <v>0</v>
      </c>
      <c r="K266" s="173">
        <v>0</v>
      </c>
      <c r="L266" s="173">
        <v>0</v>
      </c>
      <c r="M266"/>
    </row>
    <row r="267" spans="1:13" ht="27.75" hidden="1" customHeight="1">
      <c r="A267" s="69">
        <v>3</v>
      </c>
      <c r="B267" s="69">
        <v>2</v>
      </c>
      <c r="C267" s="70">
        <v>1</v>
      </c>
      <c r="D267" s="70">
        <v>7</v>
      </c>
      <c r="E267" s="70"/>
      <c r="F267" s="72"/>
      <c r="G267" s="73" t="s">
        <v>195</v>
      </c>
      <c r="H267" s="61">
        <v>235</v>
      </c>
      <c r="I267" s="147">
        <f>I268</f>
        <v>0</v>
      </c>
      <c r="J267" s="159">
        <f>J268</f>
        <v>0</v>
      </c>
      <c r="K267" s="148">
        <f>K268</f>
        <v>0</v>
      </c>
      <c r="L267" s="148">
        <f>L268</f>
        <v>0</v>
      </c>
      <c r="M267"/>
    </row>
    <row r="268" spans="1:13" hidden="1">
      <c r="A268" s="69">
        <v>3</v>
      </c>
      <c r="B268" s="70">
        <v>2</v>
      </c>
      <c r="C268" s="70">
        <v>1</v>
      </c>
      <c r="D268" s="70">
        <v>7</v>
      </c>
      <c r="E268" s="70">
        <v>1</v>
      </c>
      <c r="F268" s="72"/>
      <c r="G268" s="73" t="s">
        <v>195</v>
      </c>
      <c r="H268" s="61">
        <v>236</v>
      </c>
      <c r="I268" s="147">
        <f>I269+I270</f>
        <v>0</v>
      </c>
      <c r="J268" s="147">
        <f>J269+J270</f>
        <v>0</v>
      </c>
      <c r="K268" s="147">
        <f>K269+K270</f>
        <v>0</v>
      </c>
      <c r="L268" s="147">
        <f>L269+L270</f>
        <v>0</v>
      </c>
    </row>
    <row r="269" spans="1:13" ht="27" hidden="1" customHeight="1">
      <c r="A269" s="69">
        <v>3</v>
      </c>
      <c r="B269" s="70">
        <v>2</v>
      </c>
      <c r="C269" s="70">
        <v>1</v>
      </c>
      <c r="D269" s="70">
        <v>7</v>
      </c>
      <c r="E269" s="70">
        <v>1</v>
      </c>
      <c r="F269" s="72">
        <v>1</v>
      </c>
      <c r="G269" s="73" t="s">
        <v>196</v>
      </c>
      <c r="H269" s="61">
        <v>237</v>
      </c>
      <c r="I269" s="150">
        <v>0</v>
      </c>
      <c r="J269" s="151">
        <v>0</v>
      </c>
      <c r="K269" s="151">
        <v>0</v>
      </c>
      <c r="L269" s="151">
        <v>0</v>
      </c>
      <c r="M269"/>
    </row>
    <row r="270" spans="1:13" ht="24.75" hidden="1" customHeight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>
        <v>2</v>
      </c>
      <c r="G270" s="73" t="s">
        <v>197</v>
      </c>
      <c r="H270" s="61">
        <v>238</v>
      </c>
      <c r="I270" s="151">
        <v>0</v>
      </c>
      <c r="J270" s="151">
        <v>0</v>
      </c>
      <c r="K270" s="151">
        <v>0</v>
      </c>
      <c r="L270" s="151">
        <v>0</v>
      </c>
      <c r="M270"/>
    </row>
    <row r="271" spans="1:13" ht="38.25" hidden="1" customHeight="1">
      <c r="A271" s="92">
        <v>3</v>
      </c>
      <c r="B271" s="93">
        <v>2</v>
      </c>
      <c r="C271" s="93">
        <v>2</v>
      </c>
      <c r="D271" s="127"/>
      <c r="E271" s="127"/>
      <c r="F271" s="128"/>
      <c r="G271" s="73" t="s">
        <v>198</v>
      </c>
      <c r="H271" s="61">
        <v>239</v>
      </c>
      <c r="I271" s="147">
        <f>SUM(I272+I281+I285+I289+I293+I296+I299)</f>
        <v>0</v>
      </c>
      <c r="J271" s="159">
        <f>SUM(J272+J281+J285+J289+J293+J296+J299)</f>
        <v>0</v>
      </c>
      <c r="K271" s="148">
        <f>SUM(K272+K281+K285+K289+K293+K296+K299)</f>
        <v>0</v>
      </c>
      <c r="L271" s="148">
        <f>SUM(L272+L281+L285+L289+L293+L296+L299)</f>
        <v>0</v>
      </c>
      <c r="M271"/>
    </row>
    <row r="272" spans="1:13" hidden="1">
      <c r="A272" s="69">
        <v>3</v>
      </c>
      <c r="B272" s="70">
        <v>2</v>
      </c>
      <c r="C272" s="70">
        <v>2</v>
      </c>
      <c r="D272" s="70">
        <v>1</v>
      </c>
      <c r="E272" s="70"/>
      <c r="F272" s="72"/>
      <c r="G272" s="73" t="s">
        <v>199</v>
      </c>
      <c r="H272" s="61">
        <v>240</v>
      </c>
      <c r="I272" s="147">
        <f>I273</f>
        <v>0</v>
      </c>
      <c r="J272" s="147">
        <f>J273</f>
        <v>0</v>
      </c>
      <c r="K272" s="147">
        <f>K273</f>
        <v>0</v>
      </c>
      <c r="L272" s="147">
        <f>L273</f>
        <v>0</v>
      </c>
    </row>
    <row r="273" spans="1:13" hidden="1">
      <c r="A273" s="74">
        <v>3</v>
      </c>
      <c r="B273" s="69">
        <v>2</v>
      </c>
      <c r="C273" s="70">
        <v>2</v>
      </c>
      <c r="D273" s="70">
        <v>1</v>
      </c>
      <c r="E273" s="70">
        <v>1</v>
      </c>
      <c r="F273" s="72"/>
      <c r="G273" s="73" t="s">
        <v>177</v>
      </c>
      <c r="H273" s="61">
        <v>241</v>
      </c>
      <c r="I273" s="147">
        <f>SUM(I274)</f>
        <v>0</v>
      </c>
      <c r="J273" s="147">
        <f>SUM(J274)</f>
        <v>0</v>
      </c>
      <c r="K273" s="147">
        <f>SUM(K274)</f>
        <v>0</v>
      </c>
      <c r="L273" s="147">
        <f>SUM(L274)</f>
        <v>0</v>
      </c>
    </row>
    <row r="274" spans="1:13" hidden="1">
      <c r="A274" s="74">
        <v>3</v>
      </c>
      <c r="B274" s="69">
        <v>2</v>
      </c>
      <c r="C274" s="70">
        <v>2</v>
      </c>
      <c r="D274" s="70">
        <v>1</v>
      </c>
      <c r="E274" s="70">
        <v>1</v>
      </c>
      <c r="F274" s="72">
        <v>1</v>
      </c>
      <c r="G274" s="73" t="s">
        <v>177</v>
      </c>
      <c r="H274" s="61">
        <v>242</v>
      </c>
      <c r="I274" s="151">
        <v>0</v>
      </c>
      <c r="J274" s="151">
        <v>0</v>
      </c>
      <c r="K274" s="151">
        <v>0</v>
      </c>
      <c r="L274" s="151">
        <v>0</v>
      </c>
    </row>
    <row r="275" spans="1:13" ht="24" hidden="1" customHeight="1">
      <c r="A275" s="91">
        <v>3</v>
      </c>
      <c r="B275" s="92">
        <v>2</v>
      </c>
      <c r="C275" s="93">
        <v>2</v>
      </c>
      <c r="D275" s="93">
        <v>1</v>
      </c>
      <c r="E275" s="93">
        <v>2</v>
      </c>
      <c r="F275" s="94"/>
      <c r="G275" s="73" t="s">
        <v>200</v>
      </c>
      <c r="H275" s="61">
        <v>243</v>
      </c>
      <c r="I275" s="147">
        <f>SUM(I276:I277)</f>
        <v>0</v>
      </c>
      <c r="J275" s="147">
        <f>SUM(J276:J277)</f>
        <v>0</v>
      </c>
      <c r="K275" s="147">
        <f>SUM(K276:K277)</f>
        <v>0</v>
      </c>
      <c r="L275" s="147">
        <f>SUM(L276:L277)</f>
        <v>0</v>
      </c>
      <c r="M275"/>
    </row>
    <row r="276" spans="1:13" ht="24" hidden="1" customHeight="1">
      <c r="A276" s="91">
        <v>3</v>
      </c>
      <c r="B276" s="92">
        <v>2</v>
      </c>
      <c r="C276" s="93">
        <v>2</v>
      </c>
      <c r="D276" s="93">
        <v>1</v>
      </c>
      <c r="E276" s="93">
        <v>2</v>
      </c>
      <c r="F276" s="94">
        <v>1</v>
      </c>
      <c r="G276" s="73" t="s">
        <v>179</v>
      </c>
      <c r="H276" s="61">
        <v>244</v>
      </c>
      <c r="I276" s="151">
        <v>0</v>
      </c>
      <c r="J276" s="150">
        <v>0</v>
      </c>
      <c r="K276" s="151">
        <v>0</v>
      </c>
      <c r="L276" s="151">
        <v>0</v>
      </c>
      <c r="M276"/>
    </row>
    <row r="277" spans="1:13" ht="32.25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>
        <v>2</v>
      </c>
      <c r="G277" s="73" t="s">
        <v>180</v>
      </c>
      <c r="H277" s="61">
        <v>245</v>
      </c>
      <c r="I277" s="151">
        <v>0</v>
      </c>
      <c r="J277" s="150">
        <v>0</v>
      </c>
      <c r="K277" s="151">
        <v>0</v>
      </c>
      <c r="L277" s="151">
        <v>0</v>
      </c>
      <c r="M277"/>
    </row>
    <row r="278" spans="1:13" ht="27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3</v>
      </c>
      <c r="F278" s="94"/>
      <c r="G278" s="73" t="s">
        <v>181</v>
      </c>
      <c r="H278" s="61">
        <v>246</v>
      </c>
      <c r="I278" s="147">
        <f>SUM(I279:I280)</f>
        <v>0</v>
      </c>
      <c r="J278" s="147">
        <f>SUM(J279:J280)</f>
        <v>0</v>
      </c>
      <c r="K278" s="147">
        <f>SUM(K279:K280)</f>
        <v>0</v>
      </c>
      <c r="L278" s="147">
        <f>SUM(L279:L280)</f>
        <v>0</v>
      </c>
      <c r="M278"/>
    </row>
    <row r="279" spans="1:13" ht="27.7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3</v>
      </c>
      <c r="F279" s="94">
        <v>1</v>
      </c>
      <c r="G279" s="73" t="s">
        <v>182</v>
      </c>
      <c r="H279" s="61">
        <v>247</v>
      </c>
      <c r="I279" s="151">
        <v>0</v>
      </c>
      <c r="J279" s="150">
        <v>0</v>
      </c>
      <c r="K279" s="151">
        <v>0</v>
      </c>
      <c r="L279" s="151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>
        <v>2</v>
      </c>
      <c r="G280" s="73" t="s">
        <v>201</v>
      </c>
      <c r="H280" s="61">
        <v>248</v>
      </c>
      <c r="I280" s="151">
        <v>0</v>
      </c>
      <c r="J280" s="150">
        <v>0</v>
      </c>
      <c r="K280" s="151">
        <v>0</v>
      </c>
      <c r="L280" s="151">
        <v>0</v>
      </c>
      <c r="M280"/>
    </row>
    <row r="281" spans="1:13" ht="25.5" hidden="1" customHeight="1">
      <c r="A281" s="74">
        <v>3</v>
      </c>
      <c r="B281" s="69">
        <v>2</v>
      </c>
      <c r="C281" s="70">
        <v>2</v>
      </c>
      <c r="D281" s="70">
        <v>2</v>
      </c>
      <c r="E281" s="70"/>
      <c r="F281" s="72"/>
      <c r="G281" s="73" t="s">
        <v>202</v>
      </c>
      <c r="H281" s="61">
        <v>249</v>
      </c>
      <c r="I281" s="147">
        <f>I282</f>
        <v>0</v>
      </c>
      <c r="J281" s="148">
        <f>J282</f>
        <v>0</v>
      </c>
      <c r="K281" s="147">
        <f>K282</f>
        <v>0</v>
      </c>
      <c r="L281" s="148">
        <f>L282</f>
        <v>0</v>
      </c>
      <c r="M281"/>
    </row>
    <row r="282" spans="1:13" ht="32.25" hidden="1" customHeight="1">
      <c r="A282" s="69">
        <v>3</v>
      </c>
      <c r="B282" s="70">
        <v>2</v>
      </c>
      <c r="C282" s="64">
        <v>2</v>
      </c>
      <c r="D282" s="64">
        <v>2</v>
      </c>
      <c r="E282" s="64">
        <v>1</v>
      </c>
      <c r="F282" s="67"/>
      <c r="G282" s="73" t="s">
        <v>202</v>
      </c>
      <c r="H282" s="61">
        <v>250</v>
      </c>
      <c r="I282" s="158">
        <f>SUM(I283:I284)</f>
        <v>0</v>
      </c>
      <c r="J282" s="160">
        <f>SUM(J283:J284)</f>
        <v>0</v>
      </c>
      <c r="K282" s="161">
        <f>SUM(K283:K284)</f>
        <v>0</v>
      </c>
      <c r="L282" s="161">
        <f>SUM(L283:L284)</f>
        <v>0</v>
      </c>
      <c r="M282"/>
    </row>
    <row r="283" spans="1:13" ht="25.5" hidden="1" customHeight="1">
      <c r="A283" s="69">
        <v>3</v>
      </c>
      <c r="B283" s="70">
        <v>2</v>
      </c>
      <c r="C283" s="70">
        <v>2</v>
      </c>
      <c r="D283" s="70">
        <v>2</v>
      </c>
      <c r="E283" s="70">
        <v>1</v>
      </c>
      <c r="F283" s="72">
        <v>1</v>
      </c>
      <c r="G283" s="73" t="s">
        <v>203</v>
      </c>
      <c r="H283" s="61">
        <v>251</v>
      </c>
      <c r="I283" s="151">
        <v>0</v>
      </c>
      <c r="J283" s="151">
        <v>0</v>
      </c>
      <c r="K283" s="151">
        <v>0</v>
      </c>
      <c r="L283" s="151">
        <v>0</v>
      </c>
      <c r="M283"/>
    </row>
    <row r="284" spans="1:13" ht="25.5" hidden="1" customHeight="1">
      <c r="A284" s="69">
        <v>3</v>
      </c>
      <c r="B284" s="70">
        <v>2</v>
      </c>
      <c r="C284" s="70">
        <v>2</v>
      </c>
      <c r="D284" s="70">
        <v>2</v>
      </c>
      <c r="E284" s="70">
        <v>1</v>
      </c>
      <c r="F284" s="72">
        <v>2</v>
      </c>
      <c r="G284" s="91" t="s">
        <v>204</v>
      </c>
      <c r="H284" s="61">
        <v>252</v>
      </c>
      <c r="I284" s="151">
        <v>0</v>
      </c>
      <c r="J284" s="151">
        <v>0</v>
      </c>
      <c r="K284" s="151">
        <v>0</v>
      </c>
      <c r="L284" s="151"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3</v>
      </c>
      <c r="E285" s="70"/>
      <c r="F285" s="72"/>
      <c r="G285" s="73" t="s">
        <v>205</v>
      </c>
      <c r="H285" s="61">
        <v>253</v>
      </c>
      <c r="I285" s="147">
        <f>I286</f>
        <v>0</v>
      </c>
      <c r="J285" s="159">
        <f>J286</f>
        <v>0</v>
      </c>
      <c r="K285" s="148">
        <f>K286</f>
        <v>0</v>
      </c>
      <c r="L285" s="148">
        <f>L286</f>
        <v>0</v>
      </c>
      <c r="M285"/>
    </row>
    <row r="286" spans="1:13" ht="30" hidden="1" customHeight="1">
      <c r="A286" s="66">
        <v>3</v>
      </c>
      <c r="B286" s="70">
        <v>2</v>
      </c>
      <c r="C286" s="70">
        <v>2</v>
      </c>
      <c r="D286" s="70">
        <v>3</v>
      </c>
      <c r="E286" s="70">
        <v>1</v>
      </c>
      <c r="F286" s="72"/>
      <c r="G286" s="73" t="s">
        <v>205</v>
      </c>
      <c r="H286" s="61">
        <v>254</v>
      </c>
      <c r="I286" s="147">
        <f>I287+I288</f>
        <v>0</v>
      </c>
      <c r="J286" s="147">
        <f>J287+J288</f>
        <v>0</v>
      </c>
      <c r="K286" s="147">
        <f>K287+K288</f>
        <v>0</v>
      </c>
      <c r="L286" s="147">
        <f>L287+L288</f>
        <v>0</v>
      </c>
      <c r="M286"/>
    </row>
    <row r="287" spans="1:13" ht="31.5" hidden="1" customHeight="1">
      <c r="A287" s="66">
        <v>3</v>
      </c>
      <c r="B287" s="70">
        <v>2</v>
      </c>
      <c r="C287" s="70">
        <v>2</v>
      </c>
      <c r="D287" s="70">
        <v>3</v>
      </c>
      <c r="E287" s="70">
        <v>1</v>
      </c>
      <c r="F287" s="72">
        <v>1</v>
      </c>
      <c r="G287" s="73" t="s">
        <v>206</v>
      </c>
      <c r="H287" s="61">
        <v>255</v>
      </c>
      <c r="I287" s="151">
        <v>0</v>
      </c>
      <c r="J287" s="151">
        <v>0</v>
      </c>
      <c r="K287" s="151">
        <v>0</v>
      </c>
      <c r="L287" s="151">
        <v>0</v>
      </c>
      <c r="M287"/>
    </row>
    <row r="288" spans="1:13" ht="25.5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>
        <v>2</v>
      </c>
      <c r="G288" s="73" t="s">
        <v>207</v>
      </c>
      <c r="H288" s="61">
        <v>256</v>
      </c>
      <c r="I288" s="151">
        <v>0</v>
      </c>
      <c r="J288" s="151">
        <v>0</v>
      </c>
      <c r="K288" s="151">
        <v>0</v>
      </c>
      <c r="L288" s="151">
        <v>0</v>
      </c>
      <c r="M288"/>
    </row>
    <row r="289" spans="1:13" ht="27" hidden="1" customHeight="1">
      <c r="A289" s="69">
        <v>3</v>
      </c>
      <c r="B289" s="70">
        <v>2</v>
      </c>
      <c r="C289" s="70">
        <v>2</v>
      </c>
      <c r="D289" s="70">
        <v>4</v>
      </c>
      <c r="E289" s="70"/>
      <c r="F289" s="72"/>
      <c r="G289" s="73" t="s">
        <v>208</v>
      </c>
      <c r="H289" s="61">
        <v>257</v>
      </c>
      <c r="I289" s="147">
        <f>I290</f>
        <v>0</v>
      </c>
      <c r="J289" s="159">
        <f>J290</f>
        <v>0</v>
      </c>
      <c r="K289" s="148">
        <f>K290</f>
        <v>0</v>
      </c>
      <c r="L289" s="148">
        <f>L290</f>
        <v>0</v>
      </c>
      <c r="M289"/>
    </row>
    <row r="290" spans="1:13" hidden="1">
      <c r="A290" s="69">
        <v>3</v>
      </c>
      <c r="B290" s="70">
        <v>2</v>
      </c>
      <c r="C290" s="70">
        <v>2</v>
      </c>
      <c r="D290" s="70">
        <v>4</v>
      </c>
      <c r="E290" s="70">
        <v>1</v>
      </c>
      <c r="F290" s="72"/>
      <c r="G290" s="73" t="s">
        <v>208</v>
      </c>
      <c r="H290" s="61">
        <v>258</v>
      </c>
      <c r="I290" s="147">
        <f>SUM(I291:I292)</f>
        <v>0</v>
      </c>
      <c r="J290" s="159">
        <f>SUM(J291:J292)</f>
        <v>0</v>
      </c>
      <c r="K290" s="148">
        <f>SUM(K291:K292)</f>
        <v>0</v>
      </c>
      <c r="L290" s="148">
        <f>SUM(L291:L292)</f>
        <v>0</v>
      </c>
    </row>
    <row r="291" spans="1:13" ht="30.75" hidden="1" customHeight="1">
      <c r="A291" s="69">
        <v>3</v>
      </c>
      <c r="B291" s="70">
        <v>2</v>
      </c>
      <c r="C291" s="70">
        <v>2</v>
      </c>
      <c r="D291" s="70">
        <v>4</v>
      </c>
      <c r="E291" s="70">
        <v>1</v>
      </c>
      <c r="F291" s="72">
        <v>1</v>
      </c>
      <c r="G291" s="73" t="s">
        <v>209</v>
      </c>
      <c r="H291" s="61">
        <v>259</v>
      </c>
      <c r="I291" s="151">
        <v>0</v>
      </c>
      <c r="J291" s="151">
        <v>0</v>
      </c>
      <c r="K291" s="151">
        <v>0</v>
      </c>
      <c r="L291" s="151">
        <v>0</v>
      </c>
      <c r="M291"/>
    </row>
    <row r="292" spans="1:13" ht="27.75" hidden="1" customHeight="1">
      <c r="A292" s="66">
        <v>3</v>
      </c>
      <c r="B292" s="64">
        <v>2</v>
      </c>
      <c r="C292" s="64">
        <v>2</v>
      </c>
      <c r="D292" s="64">
        <v>4</v>
      </c>
      <c r="E292" s="64">
        <v>1</v>
      </c>
      <c r="F292" s="67">
        <v>2</v>
      </c>
      <c r="G292" s="91" t="s">
        <v>210</v>
      </c>
      <c r="H292" s="61">
        <v>260</v>
      </c>
      <c r="I292" s="151">
        <v>0</v>
      </c>
      <c r="J292" s="151">
        <v>0</v>
      </c>
      <c r="K292" s="151">
        <v>0</v>
      </c>
      <c r="L292" s="151">
        <v>0</v>
      </c>
      <c r="M292"/>
    </row>
    <row r="293" spans="1:13" ht="28.5" hidden="1" customHeight="1">
      <c r="A293" s="69">
        <v>3</v>
      </c>
      <c r="B293" s="70">
        <v>2</v>
      </c>
      <c r="C293" s="70">
        <v>2</v>
      </c>
      <c r="D293" s="70">
        <v>5</v>
      </c>
      <c r="E293" s="70"/>
      <c r="F293" s="72"/>
      <c r="G293" s="73" t="s">
        <v>211</v>
      </c>
      <c r="H293" s="61">
        <v>261</v>
      </c>
      <c r="I293" s="147">
        <f t="shared" ref="I293:L294" si="28">I294</f>
        <v>0</v>
      </c>
      <c r="J293" s="159">
        <f t="shared" si="28"/>
        <v>0</v>
      </c>
      <c r="K293" s="148">
        <f t="shared" si="28"/>
        <v>0</v>
      </c>
      <c r="L293" s="148">
        <f t="shared" si="28"/>
        <v>0</v>
      </c>
      <c r="M293"/>
    </row>
    <row r="294" spans="1:13" ht="26.25" hidden="1" customHeight="1">
      <c r="A294" s="69">
        <v>3</v>
      </c>
      <c r="B294" s="70">
        <v>2</v>
      </c>
      <c r="C294" s="70">
        <v>2</v>
      </c>
      <c r="D294" s="70">
        <v>5</v>
      </c>
      <c r="E294" s="70">
        <v>1</v>
      </c>
      <c r="F294" s="72"/>
      <c r="G294" s="73" t="s">
        <v>211</v>
      </c>
      <c r="H294" s="61">
        <v>262</v>
      </c>
      <c r="I294" s="147">
        <f t="shared" si="28"/>
        <v>0</v>
      </c>
      <c r="J294" s="159">
        <f t="shared" si="28"/>
        <v>0</v>
      </c>
      <c r="K294" s="148">
        <f t="shared" si="28"/>
        <v>0</v>
      </c>
      <c r="L294" s="148">
        <f t="shared" si="28"/>
        <v>0</v>
      </c>
      <c r="M294"/>
    </row>
    <row r="295" spans="1:13" ht="26.25" hidden="1" customHeight="1">
      <c r="A295" s="69">
        <v>3</v>
      </c>
      <c r="B295" s="70">
        <v>2</v>
      </c>
      <c r="C295" s="70">
        <v>2</v>
      </c>
      <c r="D295" s="70">
        <v>5</v>
      </c>
      <c r="E295" s="70">
        <v>1</v>
      </c>
      <c r="F295" s="72">
        <v>1</v>
      </c>
      <c r="G295" s="73" t="s">
        <v>211</v>
      </c>
      <c r="H295" s="61">
        <v>263</v>
      </c>
      <c r="I295" s="151">
        <v>0</v>
      </c>
      <c r="J295" s="151">
        <v>0</v>
      </c>
      <c r="K295" s="151">
        <v>0</v>
      </c>
      <c r="L295" s="151"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6</v>
      </c>
      <c r="E296" s="70"/>
      <c r="F296" s="72"/>
      <c r="G296" s="73" t="s">
        <v>194</v>
      </c>
      <c r="H296" s="61">
        <v>264</v>
      </c>
      <c r="I296" s="147">
        <f t="shared" ref="I296:L297" si="29">I297</f>
        <v>0</v>
      </c>
      <c r="J296" s="177">
        <f t="shared" si="29"/>
        <v>0</v>
      </c>
      <c r="K296" s="148">
        <f t="shared" si="29"/>
        <v>0</v>
      </c>
      <c r="L296" s="148">
        <f t="shared" si="29"/>
        <v>0</v>
      </c>
      <c r="M296"/>
    </row>
    <row r="297" spans="1:13" ht="30" hidden="1" customHeight="1">
      <c r="A297" s="69">
        <v>3</v>
      </c>
      <c r="B297" s="70">
        <v>2</v>
      </c>
      <c r="C297" s="70">
        <v>2</v>
      </c>
      <c r="D297" s="70">
        <v>6</v>
      </c>
      <c r="E297" s="70">
        <v>1</v>
      </c>
      <c r="F297" s="72"/>
      <c r="G297" s="71" t="s">
        <v>194</v>
      </c>
      <c r="H297" s="61">
        <v>265</v>
      </c>
      <c r="I297" s="147">
        <f t="shared" si="29"/>
        <v>0</v>
      </c>
      <c r="J297" s="177">
        <f t="shared" si="29"/>
        <v>0</v>
      </c>
      <c r="K297" s="148">
        <f t="shared" si="29"/>
        <v>0</v>
      </c>
      <c r="L297" s="148">
        <f t="shared" si="29"/>
        <v>0</v>
      </c>
      <c r="M297"/>
    </row>
    <row r="298" spans="1:13" ht="24.75" hidden="1" customHeight="1">
      <c r="A298" s="69">
        <v>3</v>
      </c>
      <c r="B298" s="87">
        <v>2</v>
      </c>
      <c r="C298" s="87">
        <v>2</v>
      </c>
      <c r="D298" s="70">
        <v>6</v>
      </c>
      <c r="E298" s="87">
        <v>1</v>
      </c>
      <c r="F298" s="88">
        <v>1</v>
      </c>
      <c r="G298" s="111" t="s">
        <v>194</v>
      </c>
      <c r="H298" s="61">
        <v>266</v>
      </c>
      <c r="I298" s="151">
        <v>0</v>
      </c>
      <c r="J298" s="151">
        <v>0</v>
      </c>
      <c r="K298" s="151">
        <v>0</v>
      </c>
      <c r="L298" s="151">
        <v>0</v>
      </c>
      <c r="M298"/>
    </row>
    <row r="299" spans="1:13" ht="29.25" hidden="1" customHeight="1">
      <c r="A299" s="74">
        <v>3</v>
      </c>
      <c r="B299" s="69">
        <v>2</v>
      </c>
      <c r="C299" s="70">
        <v>2</v>
      </c>
      <c r="D299" s="70">
        <v>7</v>
      </c>
      <c r="E299" s="70"/>
      <c r="F299" s="72"/>
      <c r="G299" s="73" t="s">
        <v>195</v>
      </c>
      <c r="H299" s="61">
        <v>267</v>
      </c>
      <c r="I299" s="147">
        <f>I300</f>
        <v>0</v>
      </c>
      <c r="J299" s="177">
        <f>J300</f>
        <v>0</v>
      </c>
      <c r="K299" s="148">
        <f>K300</f>
        <v>0</v>
      </c>
      <c r="L299" s="148">
        <f>L300</f>
        <v>0</v>
      </c>
      <c r="M299"/>
    </row>
    <row r="300" spans="1:13" ht="26.25" hidden="1" customHeight="1">
      <c r="A300" s="74">
        <v>3</v>
      </c>
      <c r="B300" s="69">
        <v>2</v>
      </c>
      <c r="C300" s="70">
        <v>2</v>
      </c>
      <c r="D300" s="70">
        <v>7</v>
      </c>
      <c r="E300" s="70">
        <v>1</v>
      </c>
      <c r="F300" s="72"/>
      <c r="G300" s="73" t="s">
        <v>195</v>
      </c>
      <c r="H300" s="61">
        <v>268</v>
      </c>
      <c r="I300" s="147">
        <f>I301+I302</f>
        <v>0</v>
      </c>
      <c r="J300" s="147">
        <f>J301+J302</f>
        <v>0</v>
      </c>
      <c r="K300" s="147">
        <f>K301+K302</f>
        <v>0</v>
      </c>
      <c r="L300" s="147">
        <f>L301+L302</f>
        <v>0</v>
      </c>
      <c r="M300"/>
    </row>
    <row r="301" spans="1:13" ht="27.75" hidden="1" customHeight="1">
      <c r="A301" s="74">
        <v>3</v>
      </c>
      <c r="B301" s="69">
        <v>2</v>
      </c>
      <c r="C301" s="69">
        <v>2</v>
      </c>
      <c r="D301" s="70">
        <v>7</v>
      </c>
      <c r="E301" s="70">
        <v>1</v>
      </c>
      <c r="F301" s="72">
        <v>1</v>
      </c>
      <c r="G301" s="73" t="s">
        <v>196</v>
      </c>
      <c r="H301" s="61">
        <v>269</v>
      </c>
      <c r="I301" s="151">
        <v>0</v>
      </c>
      <c r="J301" s="151">
        <v>0</v>
      </c>
      <c r="K301" s="151">
        <v>0</v>
      </c>
      <c r="L301" s="151">
        <v>0</v>
      </c>
      <c r="M301"/>
    </row>
    <row r="302" spans="1:13" ht="25.5" hidden="1" customHeight="1">
      <c r="A302" s="74">
        <v>3</v>
      </c>
      <c r="B302" s="69">
        <v>2</v>
      </c>
      <c r="C302" s="69">
        <v>2</v>
      </c>
      <c r="D302" s="70">
        <v>7</v>
      </c>
      <c r="E302" s="70">
        <v>1</v>
      </c>
      <c r="F302" s="72">
        <v>2</v>
      </c>
      <c r="G302" s="73" t="s">
        <v>197</v>
      </c>
      <c r="H302" s="61">
        <v>270</v>
      </c>
      <c r="I302" s="151">
        <v>0</v>
      </c>
      <c r="J302" s="151">
        <v>0</v>
      </c>
      <c r="K302" s="151">
        <v>0</v>
      </c>
      <c r="L302" s="151">
        <v>0</v>
      </c>
      <c r="M302"/>
    </row>
    <row r="303" spans="1:13" ht="30" hidden="1" customHeight="1">
      <c r="A303" s="76">
        <v>3</v>
      </c>
      <c r="B303" s="76">
        <v>3</v>
      </c>
      <c r="C303" s="57"/>
      <c r="D303" s="58"/>
      <c r="E303" s="58"/>
      <c r="F303" s="60"/>
      <c r="G303" s="59" t="s">
        <v>212</v>
      </c>
      <c r="H303" s="61">
        <v>271</v>
      </c>
      <c r="I303" s="143">
        <f>SUM(I304+I336)</f>
        <v>0</v>
      </c>
      <c r="J303" s="178">
        <f>SUM(J304+J336)</f>
        <v>0</v>
      </c>
      <c r="K303" s="144">
        <f>SUM(K304+K336)</f>
        <v>0</v>
      </c>
      <c r="L303" s="144">
        <f>SUM(L304+L336)</f>
        <v>0</v>
      </c>
      <c r="M303"/>
    </row>
    <row r="304" spans="1:13" ht="40.5" hidden="1" customHeight="1">
      <c r="A304" s="74">
        <v>3</v>
      </c>
      <c r="B304" s="74">
        <v>3</v>
      </c>
      <c r="C304" s="69">
        <v>1</v>
      </c>
      <c r="D304" s="70"/>
      <c r="E304" s="70"/>
      <c r="F304" s="72"/>
      <c r="G304" s="73" t="s">
        <v>213</v>
      </c>
      <c r="H304" s="61">
        <v>272</v>
      </c>
      <c r="I304" s="147">
        <f>SUM(I305+I314+I318+I322+I326+I329+I332)</f>
        <v>0</v>
      </c>
      <c r="J304" s="177">
        <f>SUM(J305+J314+J318+J322+J326+J329+J332)</f>
        <v>0</v>
      </c>
      <c r="K304" s="148">
        <f>SUM(K305+K314+K318+K322+K326+K329+K332)</f>
        <v>0</v>
      </c>
      <c r="L304" s="148">
        <f>SUM(L305+L314+L318+L322+L326+L329+L332)</f>
        <v>0</v>
      </c>
      <c r="M304"/>
    </row>
    <row r="305" spans="1:13" ht="29.25" hidden="1" customHeight="1">
      <c r="A305" s="74">
        <v>3</v>
      </c>
      <c r="B305" s="74">
        <v>3</v>
      </c>
      <c r="C305" s="69">
        <v>1</v>
      </c>
      <c r="D305" s="70">
        <v>1</v>
      </c>
      <c r="E305" s="70"/>
      <c r="F305" s="72"/>
      <c r="G305" s="73" t="s">
        <v>199</v>
      </c>
      <c r="H305" s="61">
        <v>273</v>
      </c>
      <c r="I305" s="147">
        <f>SUM(I306+I308+I311)</f>
        <v>0</v>
      </c>
      <c r="J305" s="147">
        <f>SUM(J306+J308+J311)</f>
        <v>0</v>
      </c>
      <c r="K305" s="147">
        <f>SUM(K306+K308+K311)</f>
        <v>0</v>
      </c>
      <c r="L305" s="147">
        <f>SUM(L306+L308+L311)</f>
        <v>0</v>
      </c>
      <c r="M305"/>
    </row>
    <row r="306" spans="1:13" ht="27" hidden="1" customHeight="1">
      <c r="A306" s="74">
        <v>3</v>
      </c>
      <c r="B306" s="74">
        <v>3</v>
      </c>
      <c r="C306" s="69">
        <v>1</v>
      </c>
      <c r="D306" s="70">
        <v>1</v>
      </c>
      <c r="E306" s="70">
        <v>1</v>
      </c>
      <c r="F306" s="72"/>
      <c r="G306" s="73" t="s">
        <v>177</v>
      </c>
      <c r="H306" s="61">
        <v>274</v>
      </c>
      <c r="I306" s="147">
        <f>SUM(I307:I307)</f>
        <v>0</v>
      </c>
      <c r="J306" s="177">
        <f>SUM(J307:J307)</f>
        <v>0</v>
      </c>
      <c r="K306" s="148">
        <f>SUM(K307:K307)</f>
        <v>0</v>
      </c>
      <c r="L306" s="148">
        <f>SUM(L307:L307)</f>
        <v>0</v>
      </c>
      <c r="M306"/>
    </row>
    <row r="307" spans="1:13" ht="28.5" hidden="1" customHeight="1">
      <c r="A307" s="74">
        <v>3</v>
      </c>
      <c r="B307" s="74">
        <v>3</v>
      </c>
      <c r="C307" s="69">
        <v>1</v>
      </c>
      <c r="D307" s="70">
        <v>1</v>
      </c>
      <c r="E307" s="70">
        <v>1</v>
      </c>
      <c r="F307" s="72">
        <v>1</v>
      </c>
      <c r="G307" s="73" t="s">
        <v>177</v>
      </c>
      <c r="H307" s="61">
        <v>275</v>
      </c>
      <c r="I307" s="151">
        <v>0</v>
      </c>
      <c r="J307" s="151">
        <v>0</v>
      </c>
      <c r="K307" s="151">
        <v>0</v>
      </c>
      <c r="L307" s="151">
        <v>0</v>
      </c>
      <c r="M307"/>
    </row>
    <row r="308" spans="1:13" ht="31.5" hidden="1" customHeight="1">
      <c r="A308" s="91">
        <v>3</v>
      </c>
      <c r="B308" s="91">
        <v>3</v>
      </c>
      <c r="C308" s="92">
        <v>1</v>
      </c>
      <c r="D308" s="93">
        <v>1</v>
      </c>
      <c r="E308" s="93">
        <v>2</v>
      </c>
      <c r="F308" s="94"/>
      <c r="G308" s="73" t="s">
        <v>200</v>
      </c>
      <c r="H308" s="61">
        <v>276</v>
      </c>
      <c r="I308" s="143">
        <f>SUM(I309:I310)</f>
        <v>0</v>
      </c>
      <c r="J308" s="143">
        <f>SUM(J309:J310)</f>
        <v>0</v>
      </c>
      <c r="K308" s="143">
        <f>SUM(K309:K310)</f>
        <v>0</v>
      </c>
      <c r="L308" s="143">
        <f>SUM(L309:L310)</f>
        <v>0</v>
      </c>
      <c r="M308"/>
    </row>
    <row r="309" spans="1:13" ht="25.5" hidden="1" customHeight="1">
      <c r="A309" s="91">
        <v>3</v>
      </c>
      <c r="B309" s="91">
        <v>3</v>
      </c>
      <c r="C309" s="92">
        <v>1</v>
      </c>
      <c r="D309" s="93">
        <v>1</v>
      </c>
      <c r="E309" s="93">
        <v>2</v>
      </c>
      <c r="F309" s="94">
        <v>1</v>
      </c>
      <c r="G309" s="73" t="s">
        <v>179</v>
      </c>
      <c r="H309" s="61">
        <v>277</v>
      </c>
      <c r="I309" s="151">
        <v>0</v>
      </c>
      <c r="J309" s="151">
        <v>0</v>
      </c>
      <c r="K309" s="151">
        <v>0</v>
      </c>
      <c r="L309" s="151">
        <v>0</v>
      </c>
      <c r="M309"/>
    </row>
    <row r="310" spans="1:13" ht="29.2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>
        <v>2</v>
      </c>
      <c r="G310" s="73" t="s">
        <v>180</v>
      </c>
      <c r="H310" s="61">
        <v>278</v>
      </c>
      <c r="I310" s="151">
        <v>0</v>
      </c>
      <c r="J310" s="151">
        <v>0</v>
      </c>
      <c r="K310" s="151">
        <v>0</v>
      </c>
      <c r="L310" s="151">
        <v>0</v>
      </c>
      <c r="M310"/>
    </row>
    <row r="311" spans="1:13" ht="28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3</v>
      </c>
      <c r="F311" s="94"/>
      <c r="G311" s="73" t="s">
        <v>181</v>
      </c>
      <c r="H311" s="61">
        <v>279</v>
      </c>
      <c r="I311" s="143">
        <f>SUM(I312:I313)</f>
        <v>0</v>
      </c>
      <c r="J311" s="143">
        <f>SUM(J312:J313)</f>
        <v>0</v>
      </c>
      <c r="K311" s="143">
        <f>SUM(K312:K313)</f>
        <v>0</v>
      </c>
      <c r="L311" s="143">
        <f>SUM(L312:L313)</f>
        <v>0</v>
      </c>
      <c r="M311"/>
    </row>
    <row r="312" spans="1:13" ht="24.7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3</v>
      </c>
      <c r="F312" s="94">
        <v>1</v>
      </c>
      <c r="G312" s="73" t="s">
        <v>182</v>
      </c>
      <c r="H312" s="61">
        <v>280</v>
      </c>
      <c r="I312" s="151">
        <v>0</v>
      </c>
      <c r="J312" s="151">
        <v>0</v>
      </c>
      <c r="K312" s="151">
        <v>0</v>
      </c>
      <c r="L312" s="151">
        <v>0</v>
      </c>
      <c r="M312"/>
    </row>
    <row r="313" spans="1:13" ht="22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>
        <v>2</v>
      </c>
      <c r="G313" s="73" t="s">
        <v>201</v>
      </c>
      <c r="H313" s="61">
        <v>281</v>
      </c>
      <c r="I313" s="151">
        <v>0</v>
      </c>
      <c r="J313" s="151">
        <v>0</v>
      </c>
      <c r="K313" s="151">
        <v>0</v>
      </c>
      <c r="L313" s="151">
        <v>0</v>
      </c>
      <c r="M313"/>
    </row>
    <row r="314" spans="1:13" hidden="1">
      <c r="A314" s="85">
        <v>3</v>
      </c>
      <c r="B314" s="66">
        <v>3</v>
      </c>
      <c r="C314" s="69">
        <v>1</v>
      </c>
      <c r="D314" s="70">
        <v>2</v>
      </c>
      <c r="E314" s="70"/>
      <c r="F314" s="72"/>
      <c r="G314" s="71" t="s">
        <v>214</v>
      </c>
      <c r="H314" s="61">
        <v>282</v>
      </c>
      <c r="I314" s="147">
        <f>I315</f>
        <v>0</v>
      </c>
      <c r="J314" s="177">
        <f>J315</f>
        <v>0</v>
      </c>
      <c r="K314" s="148">
        <f>K315</f>
        <v>0</v>
      </c>
      <c r="L314" s="148">
        <f>L315</f>
        <v>0</v>
      </c>
    </row>
    <row r="315" spans="1:13" ht="26.25" hidden="1" customHeight="1">
      <c r="A315" s="85">
        <v>3</v>
      </c>
      <c r="B315" s="85">
        <v>3</v>
      </c>
      <c r="C315" s="66">
        <v>1</v>
      </c>
      <c r="D315" s="64">
        <v>2</v>
      </c>
      <c r="E315" s="64">
        <v>1</v>
      </c>
      <c r="F315" s="67"/>
      <c r="G315" s="71" t="s">
        <v>214</v>
      </c>
      <c r="H315" s="61">
        <v>283</v>
      </c>
      <c r="I315" s="158">
        <f>SUM(I316:I317)</f>
        <v>0</v>
      </c>
      <c r="J315" s="179">
        <f>SUM(J316:J317)</f>
        <v>0</v>
      </c>
      <c r="K315" s="161">
        <f>SUM(K316:K317)</f>
        <v>0</v>
      </c>
      <c r="L315" s="161">
        <f>SUM(L316:L317)</f>
        <v>0</v>
      </c>
      <c r="M315"/>
    </row>
    <row r="316" spans="1:13" ht="25.5" hidden="1" customHeight="1">
      <c r="A316" s="74">
        <v>3</v>
      </c>
      <c r="B316" s="74">
        <v>3</v>
      </c>
      <c r="C316" s="69">
        <v>1</v>
      </c>
      <c r="D316" s="70">
        <v>2</v>
      </c>
      <c r="E316" s="70">
        <v>1</v>
      </c>
      <c r="F316" s="72">
        <v>1</v>
      </c>
      <c r="G316" s="73" t="s">
        <v>215</v>
      </c>
      <c r="H316" s="61">
        <v>284</v>
      </c>
      <c r="I316" s="151">
        <v>0</v>
      </c>
      <c r="J316" s="151">
        <v>0</v>
      </c>
      <c r="K316" s="151">
        <v>0</v>
      </c>
      <c r="L316" s="151">
        <v>0</v>
      </c>
      <c r="M316"/>
    </row>
    <row r="317" spans="1:13" ht="24" hidden="1" customHeight="1">
      <c r="A317" s="79">
        <v>3</v>
      </c>
      <c r="B317" s="115">
        <v>3</v>
      </c>
      <c r="C317" s="86">
        <v>1</v>
      </c>
      <c r="D317" s="87">
        <v>2</v>
      </c>
      <c r="E317" s="87">
        <v>1</v>
      </c>
      <c r="F317" s="88">
        <v>2</v>
      </c>
      <c r="G317" s="89" t="s">
        <v>216</v>
      </c>
      <c r="H317" s="61">
        <v>285</v>
      </c>
      <c r="I317" s="151">
        <v>0</v>
      </c>
      <c r="J317" s="151">
        <v>0</v>
      </c>
      <c r="K317" s="151">
        <v>0</v>
      </c>
      <c r="L317" s="151">
        <v>0</v>
      </c>
      <c r="M317"/>
    </row>
    <row r="318" spans="1:13" ht="27.75" hidden="1" customHeight="1">
      <c r="A318" s="69">
        <v>3</v>
      </c>
      <c r="B318" s="71">
        <v>3</v>
      </c>
      <c r="C318" s="69">
        <v>1</v>
      </c>
      <c r="D318" s="70">
        <v>3</v>
      </c>
      <c r="E318" s="70"/>
      <c r="F318" s="72"/>
      <c r="G318" s="73" t="s">
        <v>217</v>
      </c>
      <c r="H318" s="61">
        <v>286</v>
      </c>
      <c r="I318" s="147">
        <f>I319</f>
        <v>0</v>
      </c>
      <c r="J318" s="177">
        <f>J319</f>
        <v>0</v>
      </c>
      <c r="K318" s="148">
        <f>K319</f>
        <v>0</v>
      </c>
      <c r="L318" s="148">
        <f>L319</f>
        <v>0</v>
      </c>
      <c r="M318"/>
    </row>
    <row r="319" spans="1:13" ht="24" hidden="1" customHeight="1">
      <c r="A319" s="69">
        <v>3</v>
      </c>
      <c r="B319" s="111">
        <v>3</v>
      </c>
      <c r="C319" s="86">
        <v>1</v>
      </c>
      <c r="D319" s="87">
        <v>3</v>
      </c>
      <c r="E319" s="87">
        <v>1</v>
      </c>
      <c r="F319" s="88"/>
      <c r="G319" s="73" t="s">
        <v>217</v>
      </c>
      <c r="H319" s="61">
        <v>287</v>
      </c>
      <c r="I319" s="148">
        <f>I320+I321</f>
        <v>0</v>
      </c>
      <c r="J319" s="148">
        <f>J320+J321</f>
        <v>0</v>
      </c>
      <c r="K319" s="148">
        <f>K320+K321</f>
        <v>0</v>
      </c>
      <c r="L319" s="148">
        <f>L320+L321</f>
        <v>0</v>
      </c>
      <c r="M319"/>
    </row>
    <row r="320" spans="1:13" ht="27" hidden="1" customHeight="1">
      <c r="A320" s="69">
        <v>3</v>
      </c>
      <c r="B320" s="71">
        <v>3</v>
      </c>
      <c r="C320" s="69">
        <v>1</v>
      </c>
      <c r="D320" s="70">
        <v>3</v>
      </c>
      <c r="E320" s="70">
        <v>1</v>
      </c>
      <c r="F320" s="72">
        <v>1</v>
      </c>
      <c r="G320" s="73" t="s">
        <v>218</v>
      </c>
      <c r="H320" s="61">
        <v>288</v>
      </c>
      <c r="I320" s="173">
        <v>0</v>
      </c>
      <c r="J320" s="173">
        <v>0</v>
      </c>
      <c r="K320" s="173">
        <v>0</v>
      </c>
      <c r="L320" s="172">
        <v>0</v>
      </c>
      <c r="M320"/>
    </row>
    <row r="321" spans="1:13" ht="26.25" hidden="1" customHeight="1">
      <c r="A321" s="69">
        <v>3</v>
      </c>
      <c r="B321" s="71">
        <v>3</v>
      </c>
      <c r="C321" s="69">
        <v>1</v>
      </c>
      <c r="D321" s="70">
        <v>3</v>
      </c>
      <c r="E321" s="70">
        <v>1</v>
      </c>
      <c r="F321" s="72">
        <v>2</v>
      </c>
      <c r="G321" s="73" t="s">
        <v>219</v>
      </c>
      <c r="H321" s="61">
        <v>289</v>
      </c>
      <c r="I321" s="151">
        <v>0</v>
      </c>
      <c r="J321" s="151">
        <v>0</v>
      </c>
      <c r="K321" s="151">
        <v>0</v>
      </c>
      <c r="L321" s="151">
        <v>0</v>
      </c>
      <c r="M321"/>
    </row>
    <row r="322" spans="1:13" hidden="1">
      <c r="A322" s="69">
        <v>3</v>
      </c>
      <c r="B322" s="71">
        <v>3</v>
      </c>
      <c r="C322" s="69">
        <v>1</v>
      </c>
      <c r="D322" s="70">
        <v>4</v>
      </c>
      <c r="E322" s="70"/>
      <c r="F322" s="72"/>
      <c r="G322" s="73" t="s">
        <v>220</v>
      </c>
      <c r="H322" s="61">
        <v>290</v>
      </c>
      <c r="I322" s="147">
        <f>I323</f>
        <v>0</v>
      </c>
      <c r="J322" s="177">
        <f>J323</f>
        <v>0</v>
      </c>
      <c r="K322" s="148">
        <f>K323</f>
        <v>0</v>
      </c>
      <c r="L322" s="148">
        <f>L323</f>
        <v>0</v>
      </c>
    </row>
    <row r="323" spans="1:13" ht="31.5" hidden="1" customHeight="1">
      <c r="A323" s="74">
        <v>3</v>
      </c>
      <c r="B323" s="69">
        <v>3</v>
      </c>
      <c r="C323" s="70">
        <v>1</v>
      </c>
      <c r="D323" s="70">
        <v>4</v>
      </c>
      <c r="E323" s="70">
        <v>1</v>
      </c>
      <c r="F323" s="72"/>
      <c r="G323" s="73" t="s">
        <v>220</v>
      </c>
      <c r="H323" s="61">
        <v>291</v>
      </c>
      <c r="I323" s="147">
        <f>SUM(I324:I325)</f>
        <v>0</v>
      </c>
      <c r="J323" s="147">
        <f>SUM(J324:J325)</f>
        <v>0</v>
      </c>
      <c r="K323" s="147">
        <f>SUM(K324:K325)</f>
        <v>0</v>
      </c>
      <c r="L323" s="147">
        <f>SUM(L324:L325)</f>
        <v>0</v>
      </c>
      <c r="M323"/>
    </row>
    <row r="324" spans="1:13" hidden="1">
      <c r="A324" s="74">
        <v>3</v>
      </c>
      <c r="B324" s="69">
        <v>3</v>
      </c>
      <c r="C324" s="70">
        <v>1</v>
      </c>
      <c r="D324" s="70">
        <v>4</v>
      </c>
      <c r="E324" s="70">
        <v>1</v>
      </c>
      <c r="F324" s="72">
        <v>1</v>
      </c>
      <c r="G324" s="73" t="s">
        <v>221</v>
      </c>
      <c r="H324" s="61">
        <v>292</v>
      </c>
      <c r="I324" s="150">
        <v>0</v>
      </c>
      <c r="J324" s="151">
        <v>0</v>
      </c>
      <c r="K324" s="151">
        <v>0</v>
      </c>
      <c r="L324" s="150">
        <v>0</v>
      </c>
    </row>
    <row r="325" spans="1:13" ht="30.75" hidden="1" customHeight="1">
      <c r="A325" s="69">
        <v>3</v>
      </c>
      <c r="B325" s="70">
        <v>3</v>
      </c>
      <c r="C325" s="70">
        <v>1</v>
      </c>
      <c r="D325" s="70">
        <v>4</v>
      </c>
      <c r="E325" s="70">
        <v>1</v>
      </c>
      <c r="F325" s="72">
        <v>2</v>
      </c>
      <c r="G325" s="73" t="s">
        <v>222</v>
      </c>
      <c r="H325" s="61">
        <v>293</v>
      </c>
      <c r="I325" s="151">
        <v>0</v>
      </c>
      <c r="J325" s="173">
        <v>0</v>
      </c>
      <c r="K325" s="173">
        <v>0</v>
      </c>
      <c r="L325" s="172">
        <v>0</v>
      </c>
      <c r="M325"/>
    </row>
    <row r="326" spans="1:13" ht="26.25" hidden="1" customHeight="1">
      <c r="A326" s="69">
        <v>3</v>
      </c>
      <c r="B326" s="70">
        <v>3</v>
      </c>
      <c r="C326" s="70">
        <v>1</v>
      </c>
      <c r="D326" s="70">
        <v>5</v>
      </c>
      <c r="E326" s="70"/>
      <c r="F326" s="72"/>
      <c r="G326" s="73" t="s">
        <v>223</v>
      </c>
      <c r="H326" s="61">
        <v>294</v>
      </c>
      <c r="I326" s="161">
        <f t="shared" ref="I326:L327" si="30">I327</f>
        <v>0</v>
      </c>
      <c r="J326" s="177">
        <f t="shared" si="30"/>
        <v>0</v>
      </c>
      <c r="K326" s="148">
        <f t="shared" si="30"/>
        <v>0</v>
      </c>
      <c r="L326" s="148">
        <f t="shared" si="30"/>
        <v>0</v>
      </c>
      <c r="M326"/>
    </row>
    <row r="327" spans="1:13" ht="30" hidden="1" customHeight="1">
      <c r="A327" s="66">
        <v>3</v>
      </c>
      <c r="B327" s="87">
        <v>3</v>
      </c>
      <c r="C327" s="87">
        <v>1</v>
      </c>
      <c r="D327" s="87">
        <v>5</v>
      </c>
      <c r="E327" s="87">
        <v>1</v>
      </c>
      <c r="F327" s="88"/>
      <c r="G327" s="73" t="s">
        <v>223</v>
      </c>
      <c r="H327" s="61">
        <v>295</v>
      </c>
      <c r="I327" s="148">
        <f t="shared" si="30"/>
        <v>0</v>
      </c>
      <c r="J327" s="179">
        <f t="shared" si="30"/>
        <v>0</v>
      </c>
      <c r="K327" s="161">
        <f t="shared" si="30"/>
        <v>0</v>
      </c>
      <c r="L327" s="161">
        <f t="shared" si="30"/>
        <v>0</v>
      </c>
      <c r="M327"/>
    </row>
    <row r="328" spans="1:13" ht="30" hidden="1" customHeight="1">
      <c r="A328" s="69">
        <v>3</v>
      </c>
      <c r="B328" s="70">
        <v>3</v>
      </c>
      <c r="C328" s="70">
        <v>1</v>
      </c>
      <c r="D328" s="70">
        <v>5</v>
      </c>
      <c r="E328" s="70">
        <v>1</v>
      </c>
      <c r="F328" s="72">
        <v>1</v>
      </c>
      <c r="G328" s="73" t="s">
        <v>224</v>
      </c>
      <c r="H328" s="61">
        <v>296</v>
      </c>
      <c r="I328" s="151">
        <v>0</v>
      </c>
      <c r="J328" s="173">
        <v>0</v>
      </c>
      <c r="K328" s="173">
        <v>0</v>
      </c>
      <c r="L328" s="172">
        <v>0</v>
      </c>
      <c r="M328"/>
    </row>
    <row r="329" spans="1:13" ht="30" hidden="1" customHeight="1">
      <c r="A329" s="69">
        <v>3</v>
      </c>
      <c r="B329" s="70">
        <v>3</v>
      </c>
      <c r="C329" s="70">
        <v>1</v>
      </c>
      <c r="D329" s="70">
        <v>6</v>
      </c>
      <c r="E329" s="70"/>
      <c r="F329" s="72"/>
      <c r="G329" s="71" t="s">
        <v>194</v>
      </c>
      <c r="H329" s="61">
        <v>297</v>
      </c>
      <c r="I329" s="148">
        <f t="shared" ref="I329:L330" si="31">I330</f>
        <v>0</v>
      </c>
      <c r="J329" s="177">
        <f t="shared" si="31"/>
        <v>0</v>
      </c>
      <c r="K329" s="148">
        <f t="shared" si="31"/>
        <v>0</v>
      </c>
      <c r="L329" s="148">
        <f t="shared" si="31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6</v>
      </c>
      <c r="E330" s="70">
        <v>1</v>
      </c>
      <c r="F330" s="72"/>
      <c r="G330" s="71" t="s">
        <v>194</v>
      </c>
      <c r="H330" s="61">
        <v>298</v>
      </c>
      <c r="I330" s="147">
        <f t="shared" si="31"/>
        <v>0</v>
      </c>
      <c r="J330" s="177">
        <f t="shared" si="31"/>
        <v>0</v>
      </c>
      <c r="K330" s="148">
        <f t="shared" si="31"/>
        <v>0</v>
      </c>
      <c r="L330" s="148">
        <f t="shared" si="31"/>
        <v>0</v>
      </c>
      <c r="M330"/>
    </row>
    <row r="331" spans="1:13" ht="25.5" hidden="1" customHeight="1">
      <c r="A331" s="69">
        <v>3</v>
      </c>
      <c r="B331" s="70">
        <v>3</v>
      </c>
      <c r="C331" s="70">
        <v>1</v>
      </c>
      <c r="D331" s="70">
        <v>6</v>
      </c>
      <c r="E331" s="70">
        <v>1</v>
      </c>
      <c r="F331" s="72">
        <v>1</v>
      </c>
      <c r="G331" s="71" t="s">
        <v>194</v>
      </c>
      <c r="H331" s="61">
        <v>299</v>
      </c>
      <c r="I331" s="173">
        <v>0</v>
      </c>
      <c r="J331" s="173">
        <v>0</v>
      </c>
      <c r="K331" s="173">
        <v>0</v>
      </c>
      <c r="L331" s="172">
        <v>0</v>
      </c>
      <c r="M331"/>
    </row>
    <row r="332" spans="1:13" ht="22.5" hidden="1" customHeight="1">
      <c r="A332" s="69">
        <v>3</v>
      </c>
      <c r="B332" s="70">
        <v>3</v>
      </c>
      <c r="C332" s="70">
        <v>1</v>
      </c>
      <c r="D332" s="70">
        <v>7</v>
      </c>
      <c r="E332" s="70"/>
      <c r="F332" s="72"/>
      <c r="G332" s="73" t="s">
        <v>225</v>
      </c>
      <c r="H332" s="61">
        <v>300</v>
      </c>
      <c r="I332" s="147">
        <f>I333</f>
        <v>0</v>
      </c>
      <c r="J332" s="177">
        <f>J333</f>
        <v>0</v>
      </c>
      <c r="K332" s="148">
        <f>K333</f>
        <v>0</v>
      </c>
      <c r="L332" s="148">
        <f>L333</f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7</v>
      </c>
      <c r="E333" s="70">
        <v>1</v>
      </c>
      <c r="F333" s="72"/>
      <c r="G333" s="73" t="s">
        <v>225</v>
      </c>
      <c r="H333" s="61">
        <v>301</v>
      </c>
      <c r="I333" s="147">
        <f>I334+I335</f>
        <v>0</v>
      </c>
      <c r="J333" s="147">
        <f>J334+J335</f>
        <v>0</v>
      </c>
      <c r="K333" s="147">
        <f>K334+K335</f>
        <v>0</v>
      </c>
      <c r="L333" s="147">
        <f>L334+L335</f>
        <v>0</v>
      </c>
      <c r="M333"/>
    </row>
    <row r="334" spans="1:13" ht="27" hidden="1" customHeight="1">
      <c r="A334" s="69">
        <v>3</v>
      </c>
      <c r="B334" s="70">
        <v>3</v>
      </c>
      <c r="C334" s="70">
        <v>1</v>
      </c>
      <c r="D334" s="70">
        <v>7</v>
      </c>
      <c r="E334" s="70">
        <v>1</v>
      </c>
      <c r="F334" s="72">
        <v>1</v>
      </c>
      <c r="G334" s="73" t="s">
        <v>226</v>
      </c>
      <c r="H334" s="61">
        <v>302</v>
      </c>
      <c r="I334" s="173">
        <v>0</v>
      </c>
      <c r="J334" s="173">
        <v>0</v>
      </c>
      <c r="K334" s="173">
        <v>0</v>
      </c>
      <c r="L334" s="172">
        <v>0</v>
      </c>
      <c r="M334"/>
    </row>
    <row r="335" spans="1:13" ht="27.7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>
        <v>2</v>
      </c>
      <c r="G335" s="73" t="s">
        <v>227</v>
      </c>
      <c r="H335" s="61">
        <v>303</v>
      </c>
      <c r="I335" s="151">
        <v>0</v>
      </c>
      <c r="J335" s="151">
        <v>0</v>
      </c>
      <c r="K335" s="151">
        <v>0</v>
      </c>
      <c r="L335" s="151">
        <v>0</v>
      </c>
      <c r="M335"/>
    </row>
    <row r="336" spans="1:13" ht="38.25" hidden="1" customHeight="1">
      <c r="A336" s="69">
        <v>3</v>
      </c>
      <c r="B336" s="70">
        <v>3</v>
      </c>
      <c r="C336" s="70">
        <v>2</v>
      </c>
      <c r="D336" s="70"/>
      <c r="E336" s="70"/>
      <c r="F336" s="72"/>
      <c r="G336" s="73" t="s">
        <v>228</v>
      </c>
      <c r="H336" s="61">
        <v>304</v>
      </c>
      <c r="I336" s="147">
        <f>SUM(I337+I346+I350+I354+I358+I361+I364)</f>
        <v>0</v>
      </c>
      <c r="J336" s="177">
        <f>SUM(J337+J346+J350+J354+J358+J361+J364)</f>
        <v>0</v>
      </c>
      <c r="K336" s="148">
        <f>SUM(K337+K346+K350+K354+K358+K361+K364)</f>
        <v>0</v>
      </c>
      <c r="L336" s="148">
        <f>SUM(L337+L346+L350+L354+L358+L361+L364)</f>
        <v>0</v>
      </c>
      <c r="M336"/>
    </row>
    <row r="337" spans="1:16" ht="30" hidden="1" customHeight="1">
      <c r="A337" s="69">
        <v>3</v>
      </c>
      <c r="B337" s="70">
        <v>3</v>
      </c>
      <c r="C337" s="70">
        <v>2</v>
      </c>
      <c r="D337" s="70">
        <v>1</v>
      </c>
      <c r="E337" s="70"/>
      <c r="F337" s="72"/>
      <c r="G337" s="73" t="s">
        <v>176</v>
      </c>
      <c r="H337" s="61">
        <v>305</v>
      </c>
      <c r="I337" s="147">
        <f>I338</f>
        <v>0</v>
      </c>
      <c r="J337" s="177">
        <f>J338</f>
        <v>0</v>
      </c>
      <c r="K337" s="148">
        <f>K338</f>
        <v>0</v>
      </c>
      <c r="L337" s="148">
        <f>L338</f>
        <v>0</v>
      </c>
      <c r="M337"/>
    </row>
    <row r="338" spans="1:16" hidden="1">
      <c r="A338" s="74">
        <v>3</v>
      </c>
      <c r="B338" s="69">
        <v>3</v>
      </c>
      <c r="C338" s="70">
        <v>2</v>
      </c>
      <c r="D338" s="71">
        <v>1</v>
      </c>
      <c r="E338" s="69">
        <v>1</v>
      </c>
      <c r="F338" s="72"/>
      <c r="G338" s="73" t="s">
        <v>176</v>
      </c>
      <c r="H338" s="61">
        <v>306</v>
      </c>
      <c r="I338" s="147">
        <f t="shared" ref="I338:P338" si="32">SUM(I339:I339)</f>
        <v>0</v>
      </c>
      <c r="J338" s="147">
        <f t="shared" si="32"/>
        <v>0</v>
      </c>
      <c r="K338" s="147">
        <f t="shared" si="32"/>
        <v>0</v>
      </c>
      <c r="L338" s="147">
        <f t="shared" si="32"/>
        <v>0</v>
      </c>
      <c r="M338" s="129">
        <f t="shared" si="32"/>
        <v>0</v>
      </c>
      <c r="N338" s="129">
        <f t="shared" si="32"/>
        <v>0</v>
      </c>
      <c r="O338" s="129">
        <f t="shared" si="32"/>
        <v>0</v>
      </c>
      <c r="P338" s="129">
        <f t="shared" si="32"/>
        <v>0</v>
      </c>
    </row>
    <row r="339" spans="1:16" ht="27.75" hidden="1" customHeight="1">
      <c r="A339" s="74">
        <v>3</v>
      </c>
      <c r="B339" s="69">
        <v>3</v>
      </c>
      <c r="C339" s="70">
        <v>2</v>
      </c>
      <c r="D339" s="71">
        <v>1</v>
      </c>
      <c r="E339" s="69">
        <v>1</v>
      </c>
      <c r="F339" s="72">
        <v>1</v>
      </c>
      <c r="G339" s="73" t="s">
        <v>177</v>
      </c>
      <c r="H339" s="61">
        <v>307</v>
      </c>
      <c r="I339" s="173">
        <v>0</v>
      </c>
      <c r="J339" s="173">
        <v>0</v>
      </c>
      <c r="K339" s="173">
        <v>0</v>
      </c>
      <c r="L339" s="172">
        <v>0</v>
      </c>
      <c r="M339"/>
    </row>
    <row r="340" spans="1:16" hidden="1">
      <c r="A340" s="91">
        <v>3</v>
      </c>
      <c r="B340" s="92">
        <v>3</v>
      </c>
      <c r="C340" s="93">
        <v>2</v>
      </c>
      <c r="D340" s="73">
        <v>1</v>
      </c>
      <c r="E340" s="92">
        <v>2</v>
      </c>
      <c r="F340" s="94"/>
      <c r="G340" s="89" t="s">
        <v>200</v>
      </c>
      <c r="H340" s="61">
        <v>308</v>
      </c>
      <c r="I340" s="147">
        <f>SUM(I341:I342)</f>
        <v>0</v>
      </c>
      <c r="J340" s="147">
        <f>SUM(J341:J342)</f>
        <v>0</v>
      </c>
      <c r="K340" s="147">
        <f>SUM(K341:K342)</f>
        <v>0</v>
      </c>
      <c r="L340" s="147">
        <f>SUM(L341:L342)</f>
        <v>0</v>
      </c>
    </row>
    <row r="341" spans="1:16" hidden="1">
      <c r="A341" s="91">
        <v>3</v>
      </c>
      <c r="B341" s="92">
        <v>3</v>
      </c>
      <c r="C341" s="93">
        <v>2</v>
      </c>
      <c r="D341" s="73">
        <v>1</v>
      </c>
      <c r="E341" s="92">
        <v>2</v>
      </c>
      <c r="F341" s="94">
        <v>1</v>
      </c>
      <c r="G341" s="89" t="s">
        <v>179</v>
      </c>
      <c r="H341" s="61">
        <v>309</v>
      </c>
      <c r="I341" s="173">
        <v>0</v>
      </c>
      <c r="J341" s="173">
        <v>0</v>
      </c>
      <c r="K341" s="173">
        <v>0</v>
      </c>
      <c r="L341" s="172">
        <v>0</v>
      </c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>
        <v>2</v>
      </c>
      <c r="G342" s="89" t="s">
        <v>180</v>
      </c>
      <c r="H342" s="61">
        <v>310</v>
      </c>
      <c r="I342" s="151">
        <v>0</v>
      </c>
      <c r="J342" s="151">
        <v>0</v>
      </c>
      <c r="K342" s="151">
        <v>0</v>
      </c>
      <c r="L342" s="151"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3</v>
      </c>
      <c r="F343" s="94"/>
      <c r="G343" s="89" t="s">
        <v>181</v>
      </c>
      <c r="H343" s="61">
        <v>311</v>
      </c>
      <c r="I343" s="147">
        <f>SUM(I344:I345)</f>
        <v>0</v>
      </c>
      <c r="J343" s="147">
        <f>SUM(J344:J345)</f>
        <v>0</v>
      </c>
      <c r="K343" s="147">
        <f>SUM(K344:K345)</f>
        <v>0</v>
      </c>
      <c r="L343" s="147">
        <f>SUM(L344:L345)</f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3</v>
      </c>
      <c r="F344" s="94">
        <v>1</v>
      </c>
      <c r="G344" s="89" t="s">
        <v>182</v>
      </c>
      <c r="H344" s="61">
        <v>312</v>
      </c>
      <c r="I344" s="151">
        <v>0</v>
      </c>
      <c r="J344" s="151">
        <v>0</v>
      </c>
      <c r="K344" s="151">
        <v>0</v>
      </c>
      <c r="L344" s="151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>
        <v>2</v>
      </c>
      <c r="G345" s="89" t="s">
        <v>201</v>
      </c>
      <c r="H345" s="61">
        <v>313</v>
      </c>
      <c r="I345" s="157">
        <v>0</v>
      </c>
      <c r="J345" s="180">
        <v>0</v>
      </c>
      <c r="K345" s="157">
        <v>0</v>
      </c>
      <c r="L345" s="157">
        <v>0</v>
      </c>
    </row>
    <row r="346" spans="1:16" hidden="1">
      <c r="A346" s="79">
        <v>3</v>
      </c>
      <c r="B346" s="79">
        <v>3</v>
      </c>
      <c r="C346" s="86">
        <v>2</v>
      </c>
      <c r="D346" s="111">
        <v>2</v>
      </c>
      <c r="E346" s="86"/>
      <c r="F346" s="88"/>
      <c r="G346" s="111" t="s">
        <v>214</v>
      </c>
      <c r="H346" s="61">
        <v>314</v>
      </c>
      <c r="I346" s="155">
        <f>I347</f>
        <v>0</v>
      </c>
      <c r="J346" s="181">
        <f>J347</f>
        <v>0</v>
      </c>
      <c r="K346" s="156">
        <f>K347</f>
        <v>0</v>
      </c>
      <c r="L346" s="156">
        <f>L347</f>
        <v>0</v>
      </c>
    </row>
    <row r="347" spans="1:16" hidden="1">
      <c r="A347" s="74">
        <v>3</v>
      </c>
      <c r="B347" s="74">
        <v>3</v>
      </c>
      <c r="C347" s="69">
        <v>2</v>
      </c>
      <c r="D347" s="71">
        <v>2</v>
      </c>
      <c r="E347" s="69">
        <v>1</v>
      </c>
      <c r="F347" s="72"/>
      <c r="G347" s="111" t="s">
        <v>214</v>
      </c>
      <c r="H347" s="61">
        <v>315</v>
      </c>
      <c r="I347" s="147">
        <f>SUM(I348:I349)</f>
        <v>0</v>
      </c>
      <c r="J347" s="159">
        <f>SUM(J348:J349)</f>
        <v>0</v>
      </c>
      <c r="K347" s="148">
        <f>SUM(K348:K349)</f>
        <v>0</v>
      </c>
      <c r="L347" s="148">
        <f>SUM(L348:L349)</f>
        <v>0</v>
      </c>
    </row>
    <row r="348" spans="1:16" hidden="1">
      <c r="A348" s="74">
        <v>3</v>
      </c>
      <c r="B348" s="74">
        <v>3</v>
      </c>
      <c r="C348" s="69">
        <v>2</v>
      </c>
      <c r="D348" s="71">
        <v>2</v>
      </c>
      <c r="E348" s="74">
        <v>1</v>
      </c>
      <c r="F348" s="101">
        <v>1</v>
      </c>
      <c r="G348" s="73" t="s">
        <v>215</v>
      </c>
      <c r="H348" s="61">
        <v>316</v>
      </c>
      <c r="I348" s="151">
        <v>0</v>
      </c>
      <c r="J348" s="151">
        <v>0</v>
      </c>
      <c r="K348" s="151">
        <v>0</v>
      </c>
      <c r="L348" s="151">
        <v>0</v>
      </c>
    </row>
    <row r="349" spans="1:16" hidden="1">
      <c r="A349" s="79">
        <v>3</v>
      </c>
      <c r="B349" s="79">
        <v>3</v>
      </c>
      <c r="C349" s="80">
        <v>2</v>
      </c>
      <c r="D349" s="81">
        <v>2</v>
      </c>
      <c r="E349" s="82">
        <v>1</v>
      </c>
      <c r="F349" s="112">
        <v>2</v>
      </c>
      <c r="G349" s="105" t="s">
        <v>216</v>
      </c>
      <c r="H349" s="61">
        <v>317</v>
      </c>
      <c r="I349" s="151">
        <v>0</v>
      </c>
      <c r="J349" s="151">
        <v>0</v>
      </c>
      <c r="K349" s="151">
        <v>0</v>
      </c>
      <c r="L349" s="151">
        <v>0</v>
      </c>
    </row>
    <row r="350" spans="1:16" ht="23.25" hidden="1" customHeight="1">
      <c r="A350" s="74">
        <v>3</v>
      </c>
      <c r="B350" s="74">
        <v>3</v>
      </c>
      <c r="C350" s="69">
        <v>2</v>
      </c>
      <c r="D350" s="70">
        <v>3</v>
      </c>
      <c r="E350" s="71"/>
      <c r="F350" s="101"/>
      <c r="G350" s="73" t="s">
        <v>217</v>
      </c>
      <c r="H350" s="61">
        <v>318</v>
      </c>
      <c r="I350" s="147">
        <f>I351</f>
        <v>0</v>
      </c>
      <c r="J350" s="159">
        <f>J351</f>
        <v>0</v>
      </c>
      <c r="K350" s="148">
        <f>K351</f>
        <v>0</v>
      </c>
      <c r="L350" s="148">
        <f>L351</f>
        <v>0</v>
      </c>
      <c r="M350"/>
    </row>
    <row r="351" spans="1:16" ht="27.75" hidden="1" customHeight="1">
      <c r="A351" s="74">
        <v>3</v>
      </c>
      <c r="B351" s="74">
        <v>3</v>
      </c>
      <c r="C351" s="69">
        <v>2</v>
      </c>
      <c r="D351" s="70">
        <v>3</v>
      </c>
      <c r="E351" s="71">
        <v>1</v>
      </c>
      <c r="F351" s="101"/>
      <c r="G351" s="73" t="s">
        <v>217</v>
      </c>
      <c r="H351" s="61">
        <v>319</v>
      </c>
      <c r="I351" s="147">
        <f>I352+I353</f>
        <v>0</v>
      </c>
      <c r="J351" s="147">
        <f>J352+J353</f>
        <v>0</v>
      </c>
      <c r="K351" s="147">
        <f>K352+K353</f>
        <v>0</v>
      </c>
      <c r="L351" s="147">
        <f>L352+L353</f>
        <v>0</v>
      </c>
      <c r="M351"/>
    </row>
    <row r="352" spans="1:16" ht="28.5" hidden="1" customHeight="1">
      <c r="A352" s="74">
        <v>3</v>
      </c>
      <c r="B352" s="74">
        <v>3</v>
      </c>
      <c r="C352" s="69">
        <v>2</v>
      </c>
      <c r="D352" s="70">
        <v>3</v>
      </c>
      <c r="E352" s="71">
        <v>1</v>
      </c>
      <c r="F352" s="101">
        <v>1</v>
      </c>
      <c r="G352" s="73" t="s">
        <v>218</v>
      </c>
      <c r="H352" s="61">
        <v>320</v>
      </c>
      <c r="I352" s="173">
        <v>0</v>
      </c>
      <c r="J352" s="173">
        <v>0</v>
      </c>
      <c r="K352" s="173">
        <v>0</v>
      </c>
      <c r="L352" s="172"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>
        <v>2</v>
      </c>
      <c r="G353" s="73" t="s">
        <v>219</v>
      </c>
      <c r="H353" s="61">
        <v>321</v>
      </c>
      <c r="I353" s="151">
        <v>0</v>
      </c>
      <c r="J353" s="151">
        <v>0</v>
      </c>
      <c r="K353" s="151">
        <v>0</v>
      </c>
      <c r="L353" s="151">
        <v>0</v>
      </c>
      <c r="M353"/>
    </row>
    <row r="354" spans="1:13" hidden="1">
      <c r="A354" s="74">
        <v>3</v>
      </c>
      <c r="B354" s="74">
        <v>3</v>
      </c>
      <c r="C354" s="69">
        <v>2</v>
      </c>
      <c r="D354" s="70">
        <v>4</v>
      </c>
      <c r="E354" s="70"/>
      <c r="F354" s="72"/>
      <c r="G354" s="73" t="s">
        <v>220</v>
      </c>
      <c r="H354" s="61">
        <v>322</v>
      </c>
      <c r="I354" s="147">
        <f>I355</f>
        <v>0</v>
      </c>
      <c r="J354" s="159">
        <f>J355</f>
        <v>0</v>
      </c>
      <c r="K354" s="148">
        <f>K355</f>
        <v>0</v>
      </c>
      <c r="L354" s="148">
        <f>L355</f>
        <v>0</v>
      </c>
    </row>
    <row r="355" spans="1:13" hidden="1">
      <c r="A355" s="85">
        <v>3</v>
      </c>
      <c r="B355" s="85">
        <v>3</v>
      </c>
      <c r="C355" s="66">
        <v>2</v>
      </c>
      <c r="D355" s="64">
        <v>4</v>
      </c>
      <c r="E355" s="64">
        <v>1</v>
      </c>
      <c r="F355" s="67"/>
      <c r="G355" s="73" t="s">
        <v>220</v>
      </c>
      <c r="H355" s="61">
        <v>323</v>
      </c>
      <c r="I355" s="158">
        <f>SUM(I356:I357)</f>
        <v>0</v>
      </c>
      <c r="J355" s="160">
        <f>SUM(J356:J357)</f>
        <v>0</v>
      </c>
      <c r="K355" s="161">
        <f>SUM(K356:K357)</f>
        <v>0</v>
      </c>
      <c r="L355" s="161">
        <f>SUM(L356:L357)</f>
        <v>0</v>
      </c>
    </row>
    <row r="356" spans="1:13" ht="30.75" hidden="1" customHeight="1">
      <c r="A356" s="74">
        <v>3</v>
      </c>
      <c r="B356" s="74">
        <v>3</v>
      </c>
      <c r="C356" s="69">
        <v>2</v>
      </c>
      <c r="D356" s="70">
        <v>4</v>
      </c>
      <c r="E356" s="70">
        <v>1</v>
      </c>
      <c r="F356" s="72">
        <v>1</v>
      </c>
      <c r="G356" s="73" t="s">
        <v>221</v>
      </c>
      <c r="H356" s="61">
        <v>324</v>
      </c>
      <c r="I356" s="151">
        <v>0</v>
      </c>
      <c r="J356" s="151">
        <v>0</v>
      </c>
      <c r="K356" s="151">
        <v>0</v>
      </c>
      <c r="L356" s="151">
        <v>0</v>
      </c>
      <c r="M356"/>
    </row>
    <row r="357" spans="1:13" hidden="1">
      <c r="A357" s="74">
        <v>3</v>
      </c>
      <c r="B357" s="74">
        <v>3</v>
      </c>
      <c r="C357" s="69">
        <v>2</v>
      </c>
      <c r="D357" s="70">
        <v>4</v>
      </c>
      <c r="E357" s="70">
        <v>1</v>
      </c>
      <c r="F357" s="72">
        <v>2</v>
      </c>
      <c r="G357" s="73" t="s">
        <v>229</v>
      </c>
      <c r="H357" s="61">
        <v>325</v>
      </c>
      <c r="I357" s="151">
        <v>0</v>
      </c>
      <c r="J357" s="151">
        <v>0</v>
      </c>
      <c r="K357" s="151">
        <v>0</v>
      </c>
      <c r="L357" s="151">
        <v>0</v>
      </c>
    </row>
    <row r="358" spans="1:13" hidden="1">
      <c r="A358" s="74">
        <v>3</v>
      </c>
      <c r="B358" s="74">
        <v>3</v>
      </c>
      <c r="C358" s="69">
        <v>2</v>
      </c>
      <c r="D358" s="70">
        <v>5</v>
      </c>
      <c r="E358" s="70"/>
      <c r="F358" s="72"/>
      <c r="G358" s="73" t="s">
        <v>223</v>
      </c>
      <c r="H358" s="61">
        <v>326</v>
      </c>
      <c r="I358" s="147">
        <f t="shared" ref="I358:L359" si="33">I359</f>
        <v>0</v>
      </c>
      <c r="J358" s="159">
        <f t="shared" si="33"/>
        <v>0</v>
      </c>
      <c r="K358" s="148">
        <f t="shared" si="33"/>
        <v>0</v>
      </c>
      <c r="L358" s="148">
        <f t="shared" si="33"/>
        <v>0</v>
      </c>
    </row>
    <row r="359" spans="1:13" hidden="1">
      <c r="A359" s="85">
        <v>3</v>
      </c>
      <c r="B359" s="85">
        <v>3</v>
      </c>
      <c r="C359" s="66">
        <v>2</v>
      </c>
      <c r="D359" s="64">
        <v>5</v>
      </c>
      <c r="E359" s="64">
        <v>1</v>
      </c>
      <c r="F359" s="67"/>
      <c r="G359" s="73" t="s">
        <v>223</v>
      </c>
      <c r="H359" s="61">
        <v>327</v>
      </c>
      <c r="I359" s="158">
        <f t="shared" si="33"/>
        <v>0</v>
      </c>
      <c r="J359" s="160">
        <f t="shared" si="33"/>
        <v>0</v>
      </c>
      <c r="K359" s="161">
        <f t="shared" si="33"/>
        <v>0</v>
      </c>
      <c r="L359" s="161">
        <f t="shared" si="33"/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>
        <v>1</v>
      </c>
      <c r="F360" s="72">
        <v>1</v>
      </c>
      <c r="G360" s="73" t="s">
        <v>223</v>
      </c>
      <c r="H360" s="61">
        <v>328</v>
      </c>
      <c r="I360" s="173">
        <v>0</v>
      </c>
      <c r="J360" s="173">
        <v>0</v>
      </c>
      <c r="K360" s="173">
        <v>0</v>
      </c>
      <c r="L360" s="172">
        <v>0</v>
      </c>
    </row>
    <row r="361" spans="1:13" ht="30.75" hidden="1" customHeight="1">
      <c r="A361" s="74">
        <v>3</v>
      </c>
      <c r="B361" s="74">
        <v>3</v>
      </c>
      <c r="C361" s="69">
        <v>2</v>
      </c>
      <c r="D361" s="70">
        <v>6</v>
      </c>
      <c r="E361" s="70"/>
      <c r="F361" s="72"/>
      <c r="G361" s="71" t="s">
        <v>194</v>
      </c>
      <c r="H361" s="61">
        <v>329</v>
      </c>
      <c r="I361" s="147">
        <f t="shared" ref="I361:L362" si="34">I362</f>
        <v>0</v>
      </c>
      <c r="J361" s="159">
        <f t="shared" si="34"/>
        <v>0</v>
      </c>
      <c r="K361" s="148">
        <f t="shared" si="34"/>
        <v>0</v>
      </c>
      <c r="L361" s="148">
        <f t="shared" si="34"/>
        <v>0</v>
      </c>
      <c r="M361"/>
    </row>
    <row r="362" spans="1:13" ht="25.5" hidden="1" customHeight="1">
      <c r="A362" s="74">
        <v>3</v>
      </c>
      <c r="B362" s="74">
        <v>3</v>
      </c>
      <c r="C362" s="69">
        <v>2</v>
      </c>
      <c r="D362" s="70">
        <v>6</v>
      </c>
      <c r="E362" s="70">
        <v>1</v>
      </c>
      <c r="F362" s="72"/>
      <c r="G362" s="71" t="s">
        <v>194</v>
      </c>
      <c r="H362" s="61">
        <v>330</v>
      </c>
      <c r="I362" s="147">
        <f t="shared" si="34"/>
        <v>0</v>
      </c>
      <c r="J362" s="159">
        <f t="shared" si="34"/>
        <v>0</v>
      </c>
      <c r="K362" s="148">
        <f t="shared" si="34"/>
        <v>0</v>
      </c>
      <c r="L362" s="148">
        <f t="shared" si="34"/>
        <v>0</v>
      </c>
      <c r="M362"/>
    </row>
    <row r="363" spans="1:13" ht="24" hidden="1" customHeight="1">
      <c r="A363" s="79">
        <v>3</v>
      </c>
      <c r="B363" s="79">
        <v>3</v>
      </c>
      <c r="C363" s="80">
        <v>2</v>
      </c>
      <c r="D363" s="81">
        <v>6</v>
      </c>
      <c r="E363" s="81">
        <v>1</v>
      </c>
      <c r="F363" s="83">
        <v>1</v>
      </c>
      <c r="G363" s="82" t="s">
        <v>194</v>
      </c>
      <c r="H363" s="61">
        <v>331</v>
      </c>
      <c r="I363" s="173">
        <v>0</v>
      </c>
      <c r="J363" s="173">
        <v>0</v>
      </c>
      <c r="K363" s="173">
        <v>0</v>
      </c>
      <c r="L363" s="172">
        <v>0</v>
      </c>
      <c r="M363"/>
    </row>
    <row r="364" spans="1:13" ht="28.5" hidden="1" customHeight="1">
      <c r="A364" s="74">
        <v>3</v>
      </c>
      <c r="B364" s="74">
        <v>3</v>
      </c>
      <c r="C364" s="69">
        <v>2</v>
      </c>
      <c r="D364" s="70">
        <v>7</v>
      </c>
      <c r="E364" s="70"/>
      <c r="F364" s="72"/>
      <c r="G364" s="73" t="s">
        <v>225</v>
      </c>
      <c r="H364" s="61">
        <v>332</v>
      </c>
      <c r="I364" s="147">
        <f>I365</f>
        <v>0</v>
      </c>
      <c r="J364" s="159">
        <f>J365</f>
        <v>0</v>
      </c>
      <c r="K364" s="148">
        <f>K365</f>
        <v>0</v>
      </c>
      <c r="L364" s="148">
        <f>L365</f>
        <v>0</v>
      </c>
      <c r="M364"/>
    </row>
    <row r="365" spans="1:13" ht="28.5" hidden="1" customHeight="1">
      <c r="A365" s="79">
        <v>3</v>
      </c>
      <c r="B365" s="79">
        <v>3</v>
      </c>
      <c r="C365" s="80">
        <v>2</v>
      </c>
      <c r="D365" s="81">
        <v>7</v>
      </c>
      <c r="E365" s="81">
        <v>1</v>
      </c>
      <c r="F365" s="83"/>
      <c r="G365" s="73" t="s">
        <v>225</v>
      </c>
      <c r="H365" s="61">
        <v>333</v>
      </c>
      <c r="I365" s="147">
        <f>SUM(I366:I367)</f>
        <v>0</v>
      </c>
      <c r="J365" s="147">
        <f>SUM(J366:J367)</f>
        <v>0</v>
      </c>
      <c r="K365" s="147">
        <f>SUM(K366:K367)</f>
        <v>0</v>
      </c>
      <c r="L365" s="147">
        <f>SUM(L366:L367)</f>
        <v>0</v>
      </c>
      <c r="M365"/>
    </row>
    <row r="366" spans="1:13" ht="27" hidden="1" customHeight="1">
      <c r="A366" s="74">
        <v>3</v>
      </c>
      <c r="B366" s="74">
        <v>3</v>
      </c>
      <c r="C366" s="69">
        <v>2</v>
      </c>
      <c r="D366" s="70">
        <v>7</v>
      </c>
      <c r="E366" s="70">
        <v>1</v>
      </c>
      <c r="F366" s="72">
        <v>1</v>
      </c>
      <c r="G366" s="73" t="s">
        <v>226</v>
      </c>
      <c r="H366" s="61">
        <v>334</v>
      </c>
      <c r="I366" s="173">
        <v>0</v>
      </c>
      <c r="J366" s="173">
        <v>0</v>
      </c>
      <c r="K366" s="173">
        <v>0</v>
      </c>
      <c r="L366" s="172">
        <v>0</v>
      </c>
      <c r="M366"/>
    </row>
    <row r="367" spans="1:13" ht="30" hidden="1" customHeight="1">
      <c r="A367" s="91">
        <v>3</v>
      </c>
      <c r="B367" s="91">
        <v>3</v>
      </c>
      <c r="C367" s="92">
        <v>2</v>
      </c>
      <c r="D367" s="93">
        <v>7</v>
      </c>
      <c r="E367" s="93">
        <v>1</v>
      </c>
      <c r="F367" s="94">
        <v>2</v>
      </c>
      <c r="G367" s="73" t="s">
        <v>227</v>
      </c>
      <c r="H367" s="61">
        <v>335</v>
      </c>
      <c r="I367" s="151">
        <v>0</v>
      </c>
      <c r="J367" s="151">
        <v>0</v>
      </c>
      <c r="K367" s="151">
        <v>0</v>
      </c>
      <c r="L367" s="151">
        <v>0</v>
      </c>
      <c r="M367"/>
    </row>
    <row r="368" spans="1:13" ht="39.75" customHeight="1">
      <c r="A368" s="130"/>
      <c r="B368" s="130"/>
      <c r="C368" s="131"/>
      <c r="D368" s="132"/>
      <c r="E368" s="133"/>
      <c r="F368" s="134"/>
      <c r="G368" s="135" t="s">
        <v>230</v>
      </c>
      <c r="H368" s="61">
        <v>336</v>
      </c>
      <c r="I368" s="182">
        <f>SUM(I33+I184)</f>
        <v>88600</v>
      </c>
      <c r="J368" s="182">
        <f>SUM(J33+J184)</f>
        <v>22300</v>
      </c>
      <c r="K368" s="182">
        <f>SUM(K33+K184)</f>
        <v>22300</v>
      </c>
      <c r="L368" s="182">
        <f>SUM(L33+L184)</f>
        <v>22300</v>
      </c>
      <c r="M368"/>
    </row>
    <row r="369" spans="1:12" ht="23.25" customHeight="1">
      <c r="A369" s="369" t="s">
        <v>231</v>
      </c>
      <c r="B369" s="369"/>
      <c r="C369" s="369"/>
      <c r="D369" s="369"/>
      <c r="E369" s="369"/>
      <c r="F369" s="369"/>
      <c r="G369" s="369"/>
      <c r="H369" s="26"/>
      <c r="I369" s="137"/>
      <c r="K369" s="395" t="s">
        <v>232</v>
      </c>
      <c r="L369" s="395"/>
    </row>
    <row r="370" spans="1:12" ht="18.75" customHeight="1">
      <c r="A370" s="138"/>
      <c r="B370" s="138"/>
      <c r="C370" s="138"/>
      <c r="D370" s="379" t="s">
        <v>233</v>
      </c>
      <c r="E370" s="379"/>
      <c r="F370" s="379"/>
      <c r="G370" s="379"/>
      <c r="H370" s="9"/>
      <c r="I370" s="139" t="s">
        <v>234</v>
      </c>
      <c r="K370" s="394" t="s">
        <v>235</v>
      </c>
      <c r="L370" s="394"/>
    </row>
    <row r="371" spans="1:12" ht="12.75" customHeight="1">
      <c r="I371" s="140"/>
      <c r="K371" s="140"/>
      <c r="L371" s="140"/>
    </row>
    <row r="372" spans="1:12" ht="15.75" customHeight="1">
      <c r="A372" s="369" t="s">
        <v>236</v>
      </c>
      <c r="B372" s="369"/>
      <c r="C372" s="369"/>
      <c r="D372" s="369"/>
      <c r="E372" s="369"/>
      <c r="F372" s="369"/>
      <c r="G372" s="369"/>
      <c r="I372" s="140"/>
      <c r="K372" s="363" t="s">
        <v>237</v>
      </c>
      <c r="L372" s="363"/>
    </row>
    <row r="373" spans="1:12" ht="22.5" customHeight="1">
      <c r="D373" s="392" t="s">
        <v>405</v>
      </c>
      <c r="E373" s="393"/>
      <c r="F373" s="393"/>
      <c r="G373" s="393"/>
      <c r="H373" s="141"/>
      <c r="I373" s="142" t="s">
        <v>234</v>
      </c>
      <c r="K373" s="394" t="s">
        <v>235</v>
      </c>
      <c r="L373" s="394"/>
    </row>
    <row r="374" spans="1:12">
      <c r="A374" s="352" t="s">
        <v>311</v>
      </c>
      <c r="B374" s="352"/>
      <c r="C374" s="352"/>
      <c r="D374" s="352"/>
      <c r="E374" s="352"/>
      <c r="F374" s="33"/>
      <c r="G374" s="352"/>
      <c r="H374" s="352"/>
      <c r="I374" s="352"/>
    </row>
  </sheetData>
  <mergeCells count="32">
    <mergeCell ref="A26:I26"/>
    <mergeCell ref="A32:F32"/>
    <mergeCell ref="K370:L370"/>
    <mergeCell ref="D373:G373"/>
    <mergeCell ref="K373:L373"/>
    <mergeCell ref="A30:F31"/>
    <mergeCell ref="G30:G31"/>
    <mergeCell ref="H30:H31"/>
    <mergeCell ref="I30:J30"/>
    <mergeCell ref="K30:K31"/>
    <mergeCell ref="L30:L31"/>
    <mergeCell ref="A369:G369"/>
    <mergeCell ref="A372:G372"/>
    <mergeCell ref="D370:G370"/>
    <mergeCell ref="K369:L369"/>
    <mergeCell ref="K372:L372"/>
    <mergeCell ref="A6:L6"/>
    <mergeCell ref="A8:L8"/>
    <mergeCell ref="I1:L1"/>
    <mergeCell ref="I2:L2"/>
    <mergeCell ref="G28:H28"/>
    <mergeCell ref="A9:L9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  <mergeCell ref="A25:I25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2387-3258-4CAC-A062-CF6C9393B36D}">
  <dimension ref="A1:R372"/>
  <sheetViews>
    <sheetView tabSelected="1" topLeftCell="A29" workbookViewId="0">
      <selection activeCell="S59" sqref="S59"/>
    </sheetView>
  </sheetViews>
  <sheetFormatPr defaultColWidth="9.140625" defaultRowHeight="12.75"/>
  <cols>
    <col min="1" max="4" width="2" style="36" customWidth="1"/>
    <col min="5" max="5" width="2.140625" style="36" customWidth="1"/>
    <col min="6" max="6" width="3.5703125" style="191" customWidth="1"/>
    <col min="7" max="7" width="34.28515625" style="36" customWidth="1"/>
    <col min="8" max="8" width="4.7109375" style="36" customWidth="1"/>
    <col min="9" max="12" width="12.85546875" style="36" customWidth="1"/>
    <col min="13" max="13" width="0.140625" style="36" hidden="1" customWidth="1"/>
    <col min="14" max="14" width="6.140625" style="36" hidden="1" customWidth="1"/>
    <col min="15" max="15" width="8.85546875" style="36" hidden="1" customWidth="1"/>
    <col min="16" max="16" width="9.140625" style="36"/>
    <col min="17" max="17" width="6.140625" style="36" customWidth="1"/>
    <col min="18" max="18" width="9.140625" style="36"/>
    <col min="19" max="16384" width="9.140625" style="9"/>
  </cols>
  <sheetData>
    <row r="1" spans="1:17" ht="24.75" customHeight="1">
      <c r="G1" s="3"/>
      <c r="H1" s="8"/>
      <c r="I1" s="355" t="s">
        <v>0</v>
      </c>
      <c r="J1" s="355"/>
      <c r="K1" s="355"/>
      <c r="L1" s="355"/>
      <c r="M1" s="6"/>
      <c r="N1" s="193"/>
      <c r="O1" s="193"/>
      <c r="P1" s="193"/>
      <c r="Q1" s="193"/>
    </row>
    <row r="2" spans="1:17" ht="22.5" customHeight="1">
      <c r="H2" s="8"/>
      <c r="I2" s="356" t="s">
        <v>1</v>
      </c>
      <c r="J2" s="356"/>
      <c r="K2" s="356"/>
      <c r="L2" s="356"/>
      <c r="M2" s="6"/>
      <c r="N2" s="193"/>
      <c r="O2" s="193"/>
      <c r="P2" s="193"/>
      <c r="Q2" s="10"/>
    </row>
    <row r="3" spans="1:17" ht="13.5" customHeight="1">
      <c r="H3" s="31"/>
      <c r="I3" s="193" t="s">
        <v>2</v>
      </c>
      <c r="J3" s="193"/>
      <c r="K3" s="5"/>
      <c r="L3" s="5"/>
      <c r="M3" s="6"/>
      <c r="N3" s="193"/>
      <c r="O3" s="193"/>
      <c r="P3" s="193"/>
      <c r="Q3" s="13"/>
    </row>
    <row r="4" spans="1:17" ht="18" customHeight="1">
      <c r="A4" s="357" t="s">
        <v>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19"/>
      <c r="N4" s="19"/>
      <c r="O4" s="19"/>
      <c r="P4" s="19"/>
      <c r="Q4" s="19"/>
    </row>
    <row r="5" spans="1:17" ht="12" customHeight="1">
      <c r="G5" s="19"/>
      <c r="H5" s="20"/>
      <c r="I5" s="20"/>
      <c r="J5" s="21"/>
      <c r="K5" s="21"/>
      <c r="L5" s="22"/>
      <c r="M5" s="6"/>
    </row>
    <row r="6" spans="1:17" ht="18" customHeight="1">
      <c r="A6" s="358" t="s">
        <v>5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6"/>
    </row>
    <row r="7" spans="1:17" ht="18.75" customHeight="1">
      <c r="A7" s="359" t="s">
        <v>6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6"/>
    </row>
    <row r="8" spans="1:17" ht="7.5" customHeight="1">
      <c r="A8" s="189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6"/>
    </row>
    <row r="9" spans="1:17" ht="14.25" customHeight="1">
      <c r="A9" s="189"/>
      <c r="B9" s="190"/>
      <c r="C9" s="190"/>
      <c r="D9" s="190"/>
      <c r="E9" s="190"/>
      <c r="F9" s="190"/>
      <c r="G9" s="361" t="s">
        <v>7</v>
      </c>
      <c r="H9" s="361"/>
      <c r="I9" s="361"/>
      <c r="J9" s="361"/>
      <c r="K9" s="361"/>
      <c r="L9" s="190"/>
      <c r="M9" s="6"/>
    </row>
    <row r="10" spans="1:17" ht="16.5" customHeight="1">
      <c r="A10" s="362" t="s">
        <v>8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6"/>
      <c r="P10" s="36" t="s">
        <v>9</v>
      </c>
    </row>
    <row r="11" spans="1:17" ht="15.75" customHeight="1">
      <c r="G11" s="363" t="s">
        <v>10</v>
      </c>
      <c r="H11" s="363"/>
      <c r="I11" s="363"/>
      <c r="J11" s="363"/>
      <c r="K11" s="363"/>
      <c r="M11" s="6"/>
    </row>
    <row r="12" spans="1:17" ht="12" customHeight="1">
      <c r="G12" s="364" t="s">
        <v>11</v>
      </c>
      <c r="H12" s="364"/>
      <c r="I12" s="364"/>
      <c r="J12" s="364"/>
      <c r="K12" s="364"/>
    </row>
    <row r="13" spans="1:17" ht="12" customHeight="1">
      <c r="B13" s="362" t="s">
        <v>12</v>
      </c>
      <c r="C13" s="362"/>
      <c r="D13" s="362"/>
      <c r="E13" s="362"/>
      <c r="F13" s="362"/>
      <c r="G13" s="362"/>
      <c r="H13" s="362"/>
      <c r="I13" s="362"/>
      <c r="J13" s="362"/>
      <c r="K13" s="362"/>
      <c r="L13" s="362"/>
    </row>
    <row r="14" spans="1:17" ht="12" customHeight="1"/>
    <row r="15" spans="1:17" ht="12.75" customHeight="1">
      <c r="G15" s="363" t="s">
        <v>13</v>
      </c>
      <c r="H15" s="363"/>
      <c r="I15" s="363"/>
      <c r="J15" s="363"/>
      <c r="K15" s="363"/>
    </row>
    <row r="16" spans="1:17" ht="11.25" customHeight="1">
      <c r="G16" s="354" t="s">
        <v>14</v>
      </c>
      <c r="H16" s="354"/>
      <c r="I16" s="354"/>
      <c r="J16" s="354"/>
      <c r="K16" s="354"/>
    </row>
    <row r="17" spans="1:13" ht="11.25" customHeight="1">
      <c r="G17" s="193"/>
      <c r="H17" s="193"/>
      <c r="I17" s="193"/>
      <c r="J17" s="193"/>
      <c r="K17" s="193"/>
    </row>
    <row r="18" spans="1:13">
      <c r="B18" s="9"/>
      <c r="C18" s="9"/>
      <c r="D18" s="9"/>
      <c r="E18" s="365" t="s">
        <v>15</v>
      </c>
      <c r="F18" s="365"/>
      <c r="G18" s="365"/>
      <c r="H18" s="365"/>
      <c r="I18" s="365"/>
      <c r="J18" s="365"/>
      <c r="K18" s="365"/>
      <c r="L18" s="9"/>
    </row>
    <row r="19" spans="1:13" ht="12" customHeight="1">
      <c r="A19" s="366" t="s">
        <v>16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27"/>
    </row>
    <row r="20" spans="1:13" ht="12" customHeight="1">
      <c r="F20" s="36"/>
      <c r="J20" s="28"/>
      <c r="K20" s="22"/>
      <c r="L20" s="29" t="s">
        <v>17</v>
      </c>
      <c r="M20" s="27"/>
    </row>
    <row r="21" spans="1:13" ht="11.25" customHeight="1">
      <c r="F21" s="36"/>
      <c r="J21" s="30" t="s">
        <v>18</v>
      </c>
      <c r="K21" s="31"/>
      <c r="L21" s="35"/>
      <c r="M21" s="27"/>
    </row>
    <row r="22" spans="1:13" ht="12" customHeight="1">
      <c r="E22" s="193"/>
      <c r="F22" s="192"/>
      <c r="I22" s="33"/>
      <c r="J22" s="33"/>
      <c r="K22" s="34" t="s">
        <v>19</v>
      </c>
      <c r="L22" s="35"/>
      <c r="M22" s="27"/>
    </row>
    <row r="23" spans="1:13" ht="12.75" customHeight="1">
      <c r="A23" s="367" t="s">
        <v>20</v>
      </c>
      <c r="B23" s="367"/>
      <c r="C23" s="367"/>
      <c r="D23" s="367"/>
      <c r="E23" s="367"/>
      <c r="F23" s="367"/>
      <c r="G23" s="367"/>
      <c r="H23" s="367"/>
      <c r="I23" s="367"/>
      <c r="K23" s="34" t="s">
        <v>21</v>
      </c>
      <c r="L23" s="37" t="s">
        <v>22</v>
      </c>
      <c r="M23" s="27"/>
    </row>
    <row r="24" spans="1:13" ht="29.1" customHeight="1">
      <c r="A24" s="367" t="s">
        <v>23</v>
      </c>
      <c r="B24" s="367"/>
      <c r="C24" s="367"/>
      <c r="D24" s="367"/>
      <c r="E24" s="367"/>
      <c r="F24" s="367"/>
      <c r="G24" s="367"/>
      <c r="H24" s="367"/>
      <c r="I24" s="367"/>
      <c r="J24" s="188" t="s">
        <v>24</v>
      </c>
      <c r="K24" s="39" t="s">
        <v>25</v>
      </c>
      <c r="L24" s="35"/>
      <c r="M24" s="27"/>
    </row>
    <row r="25" spans="1:13" ht="12.75" customHeight="1">
      <c r="F25" s="36"/>
      <c r="G25" s="40" t="s">
        <v>26</v>
      </c>
      <c r="H25" s="130" t="s">
        <v>239</v>
      </c>
      <c r="I25" s="131"/>
      <c r="J25" s="43"/>
      <c r="K25" s="35"/>
      <c r="L25" s="35"/>
      <c r="M25" s="27"/>
    </row>
    <row r="26" spans="1:13" ht="13.5" customHeight="1">
      <c r="F26" s="36"/>
      <c r="G26" s="368" t="s">
        <v>28</v>
      </c>
      <c r="H26" s="368"/>
      <c r="I26" s="183" t="s">
        <v>29</v>
      </c>
      <c r="J26" s="184" t="s">
        <v>30</v>
      </c>
      <c r="K26" s="185" t="s">
        <v>31</v>
      </c>
      <c r="L26" s="185" t="s">
        <v>31</v>
      </c>
      <c r="M26" s="27"/>
    </row>
    <row r="27" spans="1:13" ht="14.25" customHeight="1">
      <c r="A27" s="44" t="s">
        <v>240</v>
      </c>
      <c r="B27" s="44"/>
      <c r="C27" s="44"/>
      <c r="D27" s="44"/>
      <c r="E27" s="44"/>
      <c r="F27" s="45"/>
      <c r="G27" s="46"/>
      <c r="I27" s="46"/>
      <c r="J27" s="46"/>
      <c r="K27" s="47"/>
      <c r="L27" s="48" t="s">
        <v>33</v>
      </c>
      <c r="M27" s="49"/>
    </row>
    <row r="28" spans="1:13" ht="24" customHeight="1">
      <c r="A28" s="380" t="s">
        <v>34</v>
      </c>
      <c r="B28" s="381"/>
      <c r="C28" s="381"/>
      <c r="D28" s="381"/>
      <c r="E28" s="381"/>
      <c r="F28" s="381"/>
      <c r="G28" s="384" t="s">
        <v>35</v>
      </c>
      <c r="H28" s="386" t="s">
        <v>36</v>
      </c>
      <c r="I28" s="388" t="s">
        <v>37</v>
      </c>
      <c r="J28" s="389"/>
      <c r="K28" s="390" t="s">
        <v>38</v>
      </c>
      <c r="L28" s="373" t="s">
        <v>39</v>
      </c>
      <c r="M28" s="49"/>
    </row>
    <row r="29" spans="1:13" ht="46.5" customHeight="1">
      <c r="A29" s="382"/>
      <c r="B29" s="383"/>
      <c r="C29" s="383"/>
      <c r="D29" s="383"/>
      <c r="E29" s="383"/>
      <c r="F29" s="383"/>
      <c r="G29" s="385"/>
      <c r="H29" s="387"/>
      <c r="I29" s="50" t="s">
        <v>40</v>
      </c>
      <c r="J29" s="51" t="s">
        <v>41</v>
      </c>
      <c r="K29" s="391"/>
      <c r="L29" s="374"/>
    </row>
    <row r="30" spans="1:13" ht="11.25" customHeight="1">
      <c r="A30" s="375" t="s">
        <v>25</v>
      </c>
      <c r="B30" s="376"/>
      <c r="C30" s="376"/>
      <c r="D30" s="376"/>
      <c r="E30" s="376"/>
      <c r="F30" s="377"/>
      <c r="G30" s="52">
        <v>2</v>
      </c>
      <c r="H30" s="53">
        <v>3</v>
      </c>
      <c r="I30" s="54" t="s">
        <v>42</v>
      </c>
      <c r="J30" s="55" t="s">
        <v>43</v>
      </c>
      <c r="K30" s="56">
        <v>6</v>
      </c>
      <c r="L30" s="56">
        <v>7</v>
      </c>
    </row>
    <row r="31" spans="1:13" s="62" customFormat="1" ht="14.25" customHeight="1">
      <c r="A31" s="57">
        <v>2</v>
      </c>
      <c r="B31" s="57"/>
      <c r="C31" s="58"/>
      <c r="D31" s="59"/>
      <c r="E31" s="57"/>
      <c r="F31" s="60"/>
      <c r="G31" s="59" t="s">
        <v>44</v>
      </c>
      <c r="H31" s="61">
        <v>1</v>
      </c>
      <c r="I31" s="147">
        <f>SUM(I32+I43+I63+I84+I91+I111+I137+I156+I166)</f>
        <v>100800</v>
      </c>
      <c r="J31" s="147">
        <f>SUM(J32+J43+J63+J84+J91+J111+J137+J156+J166)</f>
        <v>26700</v>
      </c>
      <c r="K31" s="148">
        <f>SUM(K32+K43+K63+K84+K91+K111+K137+K156+K166)</f>
        <v>17778.919999999998</v>
      </c>
      <c r="L31" s="147">
        <f>SUM(L32+L43+L63+L84+L91+L111+L137+L156+L166)</f>
        <v>17778.919999999998</v>
      </c>
    </row>
    <row r="32" spans="1:13" ht="16.5" customHeight="1">
      <c r="A32" s="57">
        <v>2</v>
      </c>
      <c r="B32" s="63">
        <v>1</v>
      </c>
      <c r="C32" s="64"/>
      <c r="D32" s="78"/>
      <c r="E32" s="66"/>
      <c r="F32" s="67"/>
      <c r="G32" s="68" t="s">
        <v>45</v>
      </c>
      <c r="H32" s="61">
        <v>2</v>
      </c>
      <c r="I32" s="147">
        <f>SUM(I33+I39)</f>
        <v>70600</v>
      </c>
      <c r="J32" s="147">
        <f>SUM(J33+J39)</f>
        <v>18300</v>
      </c>
      <c r="K32" s="163">
        <f>SUM(K33+K39)</f>
        <v>15300</v>
      </c>
      <c r="L32" s="154">
        <f>SUM(L33+L39)</f>
        <v>15300</v>
      </c>
      <c r="M32" s="9"/>
    </row>
    <row r="33" spans="1:18" ht="14.25" customHeight="1">
      <c r="A33" s="92">
        <v>2</v>
      </c>
      <c r="B33" s="92">
        <v>1</v>
      </c>
      <c r="C33" s="93">
        <v>1</v>
      </c>
      <c r="D33" s="73"/>
      <c r="E33" s="92"/>
      <c r="F33" s="94"/>
      <c r="G33" s="73" t="s">
        <v>46</v>
      </c>
      <c r="H33" s="61">
        <v>3</v>
      </c>
      <c r="I33" s="147">
        <f>SUM(I34)</f>
        <v>69600</v>
      </c>
      <c r="J33" s="147">
        <f>SUM(J34)</f>
        <v>18000</v>
      </c>
      <c r="K33" s="148">
        <f>SUM(K34)</f>
        <v>15000</v>
      </c>
      <c r="L33" s="147">
        <f>SUM(L34)</f>
        <v>15000</v>
      </c>
      <c r="M33" s="9"/>
      <c r="Q33" s="9"/>
    </row>
    <row r="34" spans="1:18" ht="13.5" customHeight="1">
      <c r="A34" s="91">
        <v>2</v>
      </c>
      <c r="B34" s="92">
        <v>1</v>
      </c>
      <c r="C34" s="93">
        <v>1</v>
      </c>
      <c r="D34" s="73">
        <v>1</v>
      </c>
      <c r="E34" s="92"/>
      <c r="F34" s="94"/>
      <c r="G34" s="73" t="s">
        <v>46</v>
      </c>
      <c r="H34" s="61">
        <v>4</v>
      </c>
      <c r="I34" s="147">
        <f>SUM(I35+I37)</f>
        <v>69600</v>
      </c>
      <c r="J34" s="147">
        <f t="shared" ref="J34:L35" si="0">SUM(J35)</f>
        <v>18000</v>
      </c>
      <c r="K34" s="147">
        <f t="shared" si="0"/>
        <v>15000</v>
      </c>
      <c r="L34" s="147">
        <f t="shared" si="0"/>
        <v>15000</v>
      </c>
      <c r="M34" s="9"/>
      <c r="Q34" s="75"/>
    </row>
    <row r="35" spans="1:18" ht="14.25" customHeight="1">
      <c r="A35" s="91">
        <v>2</v>
      </c>
      <c r="B35" s="92">
        <v>1</v>
      </c>
      <c r="C35" s="93">
        <v>1</v>
      </c>
      <c r="D35" s="73">
        <v>1</v>
      </c>
      <c r="E35" s="92">
        <v>1</v>
      </c>
      <c r="F35" s="94"/>
      <c r="G35" s="73" t="s">
        <v>47</v>
      </c>
      <c r="H35" s="61">
        <v>5</v>
      </c>
      <c r="I35" s="148">
        <f>SUM(I36)</f>
        <v>69600</v>
      </c>
      <c r="J35" s="148">
        <f t="shared" si="0"/>
        <v>18000</v>
      </c>
      <c r="K35" s="148">
        <f t="shared" si="0"/>
        <v>15000</v>
      </c>
      <c r="L35" s="148">
        <f t="shared" si="0"/>
        <v>15000</v>
      </c>
      <c r="M35" s="9"/>
      <c r="Q35" s="75"/>
    </row>
    <row r="36" spans="1:18" ht="14.25" customHeight="1">
      <c r="A36" s="91">
        <v>2</v>
      </c>
      <c r="B36" s="92">
        <v>1</v>
      </c>
      <c r="C36" s="93">
        <v>1</v>
      </c>
      <c r="D36" s="73">
        <v>1</v>
      </c>
      <c r="E36" s="92">
        <v>1</v>
      </c>
      <c r="F36" s="94">
        <v>1</v>
      </c>
      <c r="G36" s="73" t="s">
        <v>47</v>
      </c>
      <c r="H36" s="61">
        <v>6</v>
      </c>
      <c r="I36" s="149">
        <v>69600</v>
      </c>
      <c r="J36" s="150">
        <v>18000</v>
      </c>
      <c r="K36" s="150">
        <v>15000</v>
      </c>
      <c r="L36" s="150">
        <v>15000</v>
      </c>
      <c r="M36" s="9"/>
      <c r="Q36" s="75"/>
    </row>
    <row r="37" spans="1:18" ht="12.75" hidden="1" customHeight="1">
      <c r="A37" s="91">
        <v>2</v>
      </c>
      <c r="B37" s="92">
        <v>1</v>
      </c>
      <c r="C37" s="93">
        <v>1</v>
      </c>
      <c r="D37" s="73">
        <v>1</v>
      </c>
      <c r="E37" s="92">
        <v>2</v>
      </c>
      <c r="F37" s="94"/>
      <c r="G37" s="73" t="s">
        <v>48</v>
      </c>
      <c r="H37" s="61">
        <v>7</v>
      </c>
      <c r="I37" s="148">
        <f>I38</f>
        <v>0</v>
      </c>
      <c r="J37" s="148">
        <f>J38</f>
        <v>0</v>
      </c>
      <c r="K37" s="148">
        <f>K38</f>
        <v>0</v>
      </c>
      <c r="L37" s="148">
        <f>L38</f>
        <v>0</v>
      </c>
      <c r="M37" s="9"/>
      <c r="Q37" s="75"/>
    </row>
    <row r="38" spans="1:18" ht="12.75" hidden="1" customHeight="1">
      <c r="A38" s="91">
        <v>2</v>
      </c>
      <c r="B38" s="92">
        <v>1</v>
      </c>
      <c r="C38" s="93">
        <v>1</v>
      </c>
      <c r="D38" s="73">
        <v>1</v>
      </c>
      <c r="E38" s="92">
        <v>2</v>
      </c>
      <c r="F38" s="94">
        <v>1</v>
      </c>
      <c r="G38" s="73" t="s">
        <v>48</v>
      </c>
      <c r="H38" s="61">
        <v>8</v>
      </c>
      <c r="I38" s="150">
        <v>0</v>
      </c>
      <c r="J38" s="151">
        <v>0</v>
      </c>
      <c r="K38" s="150">
        <v>0</v>
      </c>
      <c r="L38" s="151">
        <v>0</v>
      </c>
      <c r="M38" s="9"/>
      <c r="Q38" s="75"/>
    </row>
    <row r="39" spans="1:18" ht="13.5" customHeight="1">
      <c r="A39" s="91">
        <v>2</v>
      </c>
      <c r="B39" s="92">
        <v>1</v>
      </c>
      <c r="C39" s="93">
        <v>2</v>
      </c>
      <c r="D39" s="73"/>
      <c r="E39" s="92"/>
      <c r="F39" s="94"/>
      <c r="G39" s="73" t="s">
        <v>49</v>
      </c>
      <c r="H39" s="61">
        <v>9</v>
      </c>
      <c r="I39" s="148">
        <f t="shared" ref="I39:L41" si="1">I40</f>
        <v>1000</v>
      </c>
      <c r="J39" s="147">
        <f t="shared" si="1"/>
        <v>300</v>
      </c>
      <c r="K39" s="148">
        <f t="shared" si="1"/>
        <v>300</v>
      </c>
      <c r="L39" s="147">
        <f t="shared" si="1"/>
        <v>300</v>
      </c>
      <c r="M39" s="9"/>
      <c r="Q39" s="75"/>
    </row>
    <row r="40" spans="1:18">
      <c r="A40" s="91">
        <v>2</v>
      </c>
      <c r="B40" s="92">
        <v>1</v>
      </c>
      <c r="C40" s="93">
        <v>2</v>
      </c>
      <c r="D40" s="73">
        <v>1</v>
      </c>
      <c r="E40" s="92"/>
      <c r="F40" s="94"/>
      <c r="G40" s="73" t="s">
        <v>49</v>
      </c>
      <c r="H40" s="61">
        <v>10</v>
      </c>
      <c r="I40" s="148">
        <f t="shared" si="1"/>
        <v>1000</v>
      </c>
      <c r="J40" s="147">
        <f t="shared" si="1"/>
        <v>300</v>
      </c>
      <c r="K40" s="147">
        <f t="shared" si="1"/>
        <v>300</v>
      </c>
      <c r="L40" s="147">
        <f t="shared" si="1"/>
        <v>300</v>
      </c>
      <c r="Q40" s="9"/>
    </row>
    <row r="41" spans="1:18" ht="13.5" customHeight="1">
      <c r="A41" s="91">
        <v>2</v>
      </c>
      <c r="B41" s="92">
        <v>1</v>
      </c>
      <c r="C41" s="93">
        <v>2</v>
      </c>
      <c r="D41" s="73">
        <v>1</v>
      </c>
      <c r="E41" s="92">
        <v>1</v>
      </c>
      <c r="F41" s="94"/>
      <c r="G41" s="73" t="s">
        <v>49</v>
      </c>
      <c r="H41" s="61">
        <v>11</v>
      </c>
      <c r="I41" s="147">
        <f t="shared" si="1"/>
        <v>1000</v>
      </c>
      <c r="J41" s="147">
        <f t="shared" si="1"/>
        <v>300</v>
      </c>
      <c r="K41" s="147">
        <f t="shared" si="1"/>
        <v>300</v>
      </c>
      <c r="L41" s="147">
        <f t="shared" si="1"/>
        <v>300</v>
      </c>
      <c r="M41" s="9"/>
      <c r="Q41" s="75"/>
    </row>
    <row r="42" spans="1:18" ht="14.25" customHeight="1">
      <c r="A42" s="91">
        <v>2</v>
      </c>
      <c r="B42" s="92">
        <v>1</v>
      </c>
      <c r="C42" s="93">
        <v>2</v>
      </c>
      <c r="D42" s="73">
        <v>1</v>
      </c>
      <c r="E42" s="92">
        <v>1</v>
      </c>
      <c r="F42" s="94">
        <v>1</v>
      </c>
      <c r="G42" s="73" t="s">
        <v>49</v>
      </c>
      <c r="H42" s="61">
        <v>12</v>
      </c>
      <c r="I42" s="151">
        <v>1000</v>
      </c>
      <c r="J42" s="150">
        <v>300</v>
      </c>
      <c r="K42" s="150">
        <v>300</v>
      </c>
      <c r="L42" s="150">
        <v>300</v>
      </c>
      <c r="M42" s="9"/>
      <c r="Q42" s="75"/>
    </row>
    <row r="43" spans="1:18" ht="26.25" customHeight="1">
      <c r="A43" s="76">
        <v>2</v>
      </c>
      <c r="B43" s="77">
        <v>2</v>
      </c>
      <c r="C43" s="64"/>
      <c r="D43" s="78"/>
      <c r="E43" s="66"/>
      <c r="F43" s="67"/>
      <c r="G43" s="68" t="s">
        <v>50</v>
      </c>
      <c r="H43" s="61">
        <v>13</v>
      </c>
      <c r="I43" s="158">
        <f t="shared" ref="I43:L45" si="2">I44</f>
        <v>30200</v>
      </c>
      <c r="J43" s="161">
        <f t="shared" si="2"/>
        <v>8400</v>
      </c>
      <c r="K43" s="158">
        <f t="shared" si="2"/>
        <v>2478.92</v>
      </c>
      <c r="L43" s="158">
        <f t="shared" si="2"/>
        <v>2478.92</v>
      </c>
      <c r="M43" s="9"/>
    </row>
    <row r="44" spans="1:18" ht="27" customHeight="1">
      <c r="A44" s="91">
        <v>2</v>
      </c>
      <c r="B44" s="92">
        <v>2</v>
      </c>
      <c r="C44" s="93">
        <v>1</v>
      </c>
      <c r="D44" s="73"/>
      <c r="E44" s="92"/>
      <c r="F44" s="94"/>
      <c r="G44" s="78" t="s">
        <v>50</v>
      </c>
      <c r="H44" s="61">
        <v>14</v>
      </c>
      <c r="I44" s="147">
        <f t="shared" si="2"/>
        <v>30200</v>
      </c>
      <c r="J44" s="148">
        <f t="shared" si="2"/>
        <v>8400</v>
      </c>
      <c r="K44" s="147">
        <f t="shared" si="2"/>
        <v>2478.92</v>
      </c>
      <c r="L44" s="148">
        <f t="shared" si="2"/>
        <v>2478.92</v>
      </c>
      <c r="M44" s="9"/>
      <c r="Q44" s="9"/>
      <c r="R44" s="75"/>
    </row>
    <row r="45" spans="1:18" ht="15.75" customHeight="1">
      <c r="A45" s="91">
        <v>2</v>
      </c>
      <c r="B45" s="92">
        <v>2</v>
      </c>
      <c r="C45" s="93">
        <v>1</v>
      </c>
      <c r="D45" s="73">
        <v>1</v>
      </c>
      <c r="E45" s="92"/>
      <c r="F45" s="94"/>
      <c r="G45" s="78" t="s">
        <v>50</v>
      </c>
      <c r="H45" s="61">
        <v>15</v>
      </c>
      <c r="I45" s="147">
        <f t="shared" si="2"/>
        <v>30200</v>
      </c>
      <c r="J45" s="148">
        <f t="shared" si="2"/>
        <v>8400</v>
      </c>
      <c r="K45" s="154">
        <f t="shared" si="2"/>
        <v>2478.92</v>
      </c>
      <c r="L45" s="154">
        <f t="shared" si="2"/>
        <v>2478.92</v>
      </c>
      <c r="M45" s="9"/>
      <c r="Q45" s="75"/>
      <c r="R45" s="9"/>
    </row>
    <row r="46" spans="1:18" ht="24.75" customHeight="1">
      <c r="A46" s="106">
        <v>2</v>
      </c>
      <c r="B46" s="107">
        <v>2</v>
      </c>
      <c r="C46" s="108">
        <v>1</v>
      </c>
      <c r="D46" s="105">
        <v>1</v>
      </c>
      <c r="E46" s="107">
        <v>1</v>
      </c>
      <c r="F46" s="120"/>
      <c r="G46" s="78" t="s">
        <v>50</v>
      </c>
      <c r="H46" s="61">
        <v>16</v>
      </c>
      <c r="I46" s="155">
        <f>SUM(I47:I62)</f>
        <v>30200</v>
      </c>
      <c r="J46" s="155">
        <f>SUM(J47:J62)</f>
        <v>8400</v>
      </c>
      <c r="K46" s="156">
        <f>SUM(K47:K62)</f>
        <v>2478.92</v>
      </c>
      <c r="L46" s="156">
        <f>SUM(L47:L62)</f>
        <v>2478.92</v>
      </c>
      <c r="M46" s="9"/>
      <c r="Q46" s="75"/>
      <c r="R46" s="9"/>
    </row>
    <row r="47" spans="1:18" ht="15.75" hidden="1" customHeight="1">
      <c r="A47" s="91">
        <v>2</v>
      </c>
      <c r="B47" s="92">
        <v>2</v>
      </c>
      <c r="C47" s="93">
        <v>1</v>
      </c>
      <c r="D47" s="73">
        <v>1</v>
      </c>
      <c r="E47" s="92">
        <v>1</v>
      </c>
      <c r="F47" s="84">
        <v>1</v>
      </c>
      <c r="G47" s="73" t="s">
        <v>51</v>
      </c>
      <c r="H47" s="61">
        <v>17</v>
      </c>
      <c r="I47" s="150">
        <v>0</v>
      </c>
      <c r="J47" s="150">
        <v>0</v>
      </c>
      <c r="K47" s="150">
        <v>0</v>
      </c>
      <c r="L47" s="150">
        <v>0</v>
      </c>
      <c r="M47" s="9"/>
      <c r="Q47" s="75"/>
      <c r="R47" s="9"/>
    </row>
    <row r="48" spans="1:18" ht="26.25" hidden="1" customHeight="1">
      <c r="A48" s="91">
        <v>2</v>
      </c>
      <c r="B48" s="92">
        <v>2</v>
      </c>
      <c r="C48" s="93">
        <v>1</v>
      </c>
      <c r="D48" s="73">
        <v>1</v>
      </c>
      <c r="E48" s="92">
        <v>1</v>
      </c>
      <c r="F48" s="94">
        <v>2</v>
      </c>
      <c r="G48" s="73" t="s">
        <v>52</v>
      </c>
      <c r="H48" s="61">
        <v>18</v>
      </c>
      <c r="I48" s="150">
        <v>0</v>
      </c>
      <c r="J48" s="150">
        <v>0</v>
      </c>
      <c r="K48" s="150">
        <v>0</v>
      </c>
      <c r="L48" s="150">
        <v>0</v>
      </c>
      <c r="M48" s="9"/>
      <c r="Q48" s="75"/>
      <c r="R48" s="9"/>
    </row>
    <row r="49" spans="1:18" ht="26.25" customHeight="1">
      <c r="A49" s="91">
        <v>2</v>
      </c>
      <c r="B49" s="92">
        <v>2</v>
      </c>
      <c r="C49" s="93">
        <v>1</v>
      </c>
      <c r="D49" s="73">
        <v>1</v>
      </c>
      <c r="E49" s="92">
        <v>1</v>
      </c>
      <c r="F49" s="94">
        <v>5</v>
      </c>
      <c r="G49" s="73" t="s">
        <v>53</v>
      </c>
      <c r="H49" s="61">
        <v>19</v>
      </c>
      <c r="I49" s="150">
        <v>100</v>
      </c>
      <c r="J49" s="150">
        <v>0</v>
      </c>
      <c r="K49" s="150">
        <v>0</v>
      </c>
      <c r="L49" s="150">
        <v>0</v>
      </c>
      <c r="M49" s="9"/>
      <c r="Q49" s="75"/>
      <c r="R49" s="9"/>
    </row>
    <row r="50" spans="1:18" ht="27" hidden="1" customHeight="1">
      <c r="A50" s="91">
        <v>2</v>
      </c>
      <c r="B50" s="92">
        <v>2</v>
      </c>
      <c r="C50" s="93">
        <v>1</v>
      </c>
      <c r="D50" s="73">
        <v>1</v>
      </c>
      <c r="E50" s="92">
        <v>1</v>
      </c>
      <c r="F50" s="94">
        <v>6</v>
      </c>
      <c r="G50" s="73" t="s">
        <v>54</v>
      </c>
      <c r="H50" s="61">
        <v>20</v>
      </c>
      <c r="I50" s="150">
        <v>0</v>
      </c>
      <c r="J50" s="150">
        <v>0</v>
      </c>
      <c r="K50" s="150">
        <v>0</v>
      </c>
      <c r="L50" s="150">
        <v>0</v>
      </c>
      <c r="M50" s="9"/>
      <c r="Q50" s="75"/>
      <c r="R50" s="9"/>
    </row>
    <row r="51" spans="1:18" ht="26.25" hidden="1" customHeight="1">
      <c r="A51" s="99">
        <v>2</v>
      </c>
      <c r="B51" s="66">
        <v>2</v>
      </c>
      <c r="C51" s="64">
        <v>1</v>
      </c>
      <c r="D51" s="78">
        <v>1</v>
      </c>
      <c r="E51" s="66">
        <v>1</v>
      </c>
      <c r="F51" s="67">
        <v>7</v>
      </c>
      <c r="G51" s="78" t="s">
        <v>55</v>
      </c>
      <c r="H51" s="61">
        <v>21</v>
      </c>
      <c r="I51" s="150">
        <v>0</v>
      </c>
      <c r="J51" s="150">
        <v>0</v>
      </c>
      <c r="K51" s="150">
        <v>0</v>
      </c>
      <c r="L51" s="150">
        <v>0</v>
      </c>
      <c r="M51" s="9"/>
      <c r="Q51" s="75"/>
      <c r="R51" s="9"/>
    </row>
    <row r="52" spans="1:18" ht="12" hidden="1" customHeight="1">
      <c r="A52" s="91">
        <v>2</v>
      </c>
      <c r="B52" s="92">
        <v>2</v>
      </c>
      <c r="C52" s="93">
        <v>1</v>
      </c>
      <c r="D52" s="73">
        <v>1</v>
      </c>
      <c r="E52" s="92">
        <v>1</v>
      </c>
      <c r="F52" s="94">
        <v>11</v>
      </c>
      <c r="G52" s="73" t="s">
        <v>56</v>
      </c>
      <c r="H52" s="61">
        <v>22</v>
      </c>
      <c r="I52" s="151">
        <v>0</v>
      </c>
      <c r="J52" s="150">
        <v>0</v>
      </c>
      <c r="K52" s="150">
        <v>0</v>
      </c>
      <c r="L52" s="150">
        <v>0</v>
      </c>
      <c r="M52" s="9"/>
      <c r="Q52" s="75"/>
      <c r="R52" s="9"/>
    </row>
    <row r="53" spans="1:18" ht="15.75" hidden="1" customHeight="1">
      <c r="A53" s="106">
        <v>2</v>
      </c>
      <c r="B53" s="117">
        <v>2</v>
      </c>
      <c r="C53" s="118">
        <v>1</v>
      </c>
      <c r="D53" s="118">
        <v>1</v>
      </c>
      <c r="E53" s="118">
        <v>1</v>
      </c>
      <c r="F53" s="119">
        <v>12</v>
      </c>
      <c r="G53" s="111" t="s">
        <v>57</v>
      </c>
      <c r="H53" s="61">
        <v>23</v>
      </c>
      <c r="I53" s="157">
        <v>0</v>
      </c>
      <c r="J53" s="150">
        <v>0</v>
      </c>
      <c r="K53" s="150">
        <v>0</v>
      </c>
      <c r="L53" s="150">
        <v>0</v>
      </c>
      <c r="M53" s="9"/>
      <c r="Q53" s="75"/>
      <c r="R53" s="9"/>
    </row>
    <row r="54" spans="1:18" ht="25.5" customHeight="1">
      <c r="A54" s="91">
        <v>2</v>
      </c>
      <c r="B54" s="92">
        <v>2</v>
      </c>
      <c r="C54" s="93">
        <v>1</v>
      </c>
      <c r="D54" s="93">
        <v>1</v>
      </c>
      <c r="E54" s="93">
        <v>1</v>
      </c>
      <c r="F54" s="94">
        <v>14</v>
      </c>
      <c r="G54" s="90" t="s">
        <v>58</v>
      </c>
      <c r="H54" s="61">
        <v>24</v>
      </c>
      <c r="I54" s="151">
        <v>1600</v>
      </c>
      <c r="J54" s="151">
        <v>200</v>
      </c>
      <c r="K54" s="151">
        <v>0</v>
      </c>
      <c r="L54" s="151">
        <v>0</v>
      </c>
      <c r="M54" s="9"/>
      <c r="Q54" s="75"/>
      <c r="R54" s="9"/>
    </row>
    <row r="55" spans="1:18" ht="27.75" hidden="1" customHeight="1">
      <c r="A55" s="91">
        <v>2</v>
      </c>
      <c r="B55" s="92">
        <v>2</v>
      </c>
      <c r="C55" s="93">
        <v>1</v>
      </c>
      <c r="D55" s="93">
        <v>1</v>
      </c>
      <c r="E55" s="93">
        <v>1</v>
      </c>
      <c r="F55" s="94">
        <v>15</v>
      </c>
      <c r="G55" s="73" t="s">
        <v>59</v>
      </c>
      <c r="H55" s="61">
        <v>25</v>
      </c>
      <c r="I55" s="151">
        <v>0</v>
      </c>
      <c r="J55" s="150">
        <v>0</v>
      </c>
      <c r="K55" s="150">
        <v>0</v>
      </c>
      <c r="L55" s="150">
        <v>0</v>
      </c>
      <c r="M55" s="9"/>
      <c r="Q55" s="75"/>
      <c r="R55" s="9"/>
    </row>
    <row r="56" spans="1:18" ht="15.75" hidden="1" customHeight="1">
      <c r="A56" s="91">
        <v>2</v>
      </c>
      <c r="B56" s="92">
        <v>2</v>
      </c>
      <c r="C56" s="93">
        <v>1</v>
      </c>
      <c r="D56" s="93">
        <v>1</v>
      </c>
      <c r="E56" s="93">
        <v>1</v>
      </c>
      <c r="F56" s="94">
        <v>16</v>
      </c>
      <c r="G56" s="73" t="s">
        <v>60</v>
      </c>
      <c r="H56" s="61">
        <v>26</v>
      </c>
      <c r="I56" s="151">
        <v>0</v>
      </c>
      <c r="J56" s="150">
        <v>0</v>
      </c>
      <c r="K56" s="150">
        <v>0</v>
      </c>
      <c r="L56" s="150">
        <v>0</v>
      </c>
      <c r="M56" s="9"/>
      <c r="Q56" s="75"/>
      <c r="R56" s="9"/>
    </row>
    <row r="57" spans="1:18" ht="27.75" hidden="1" customHeight="1">
      <c r="A57" s="91">
        <v>2</v>
      </c>
      <c r="B57" s="92">
        <v>2</v>
      </c>
      <c r="C57" s="93">
        <v>1</v>
      </c>
      <c r="D57" s="93">
        <v>1</v>
      </c>
      <c r="E57" s="93">
        <v>1</v>
      </c>
      <c r="F57" s="94">
        <v>17</v>
      </c>
      <c r="G57" s="73" t="s">
        <v>61</v>
      </c>
      <c r="H57" s="61">
        <v>27</v>
      </c>
      <c r="I57" s="151">
        <v>0</v>
      </c>
      <c r="J57" s="151">
        <v>0</v>
      </c>
      <c r="K57" s="151">
        <v>0</v>
      </c>
      <c r="L57" s="151">
        <v>0</v>
      </c>
      <c r="M57" s="9"/>
      <c r="Q57" s="75"/>
      <c r="R57" s="9"/>
    </row>
    <row r="58" spans="1:18" ht="14.25" hidden="1" customHeight="1">
      <c r="A58" s="91">
        <v>2</v>
      </c>
      <c r="B58" s="92">
        <v>2</v>
      </c>
      <c r="C58" s="93">
        <v>1</v>
      </c>
      <c r="D58" s="93">
        <v>1</v>
      </c>
      <c r="E58" s="93">
        <v>1</v>
      </c>
      <c r="F58" s="94">
        <v>20</v>
      </c>
      <c r="G58" s="73" t="s">
        <v>62</v>
      </c>
      <c r="H58" s="61">
        <v>28</v>
      </c>
      <c r="I58" s="151">
        <v>0</v>
      </c>
      <c r="J58" s="150">
        <v>0</v>
      </c>
      <c r="K58" s="150">
        <v>0</v>
      </c>
      <c r="L58" s="150">
        <v>0</v>
      </c>
      <c r="M58" s="9"/>
      <c r="Q58" s="75"/>
      <c r="R58" s="9"/>
    </row>
    <row r="59" spans="1:18" ht="27.75" customHeight="1">
      <c r="A59" s="91">
        <v>2</v>
      </c>
      <c r="B59" s="92">
        <v>2</v>
      </c>
      <c r="C59" s="93">
        <v>1</v>
      </c>
      <c r="D59" s="93">
        <v>1</v>
      </c>
      <c r="E59" s="93">
        <v>1</v>
      </c>
      <c r="F59" s="94">
        <v>21</v>
      </c>
      <c r="G59" s="73" t="s">
        <v>63</v>
      </c>
      <c r="H59" s="61">
        <v>29</v>
      </c>
      <c r="I59" s="151">
        <v>1000</v>
      </c>
      <c r="J59" s="150">
        <v>200</v>
      </c>
      <c r="K59" s="150">
        <v>5</v>
      </c>
      <c r="L59" s="150">
        <v>5</v>
      </c>
      <c r="M59" s="9"/>
      <c r="Q59" s="75"/>
      <c r="R59" s="9"/>
    </row>
    <row r="60" spans="1:18" ht="12" hidden="1" customHeight="1">
      <c r="A60" s="91">
        <v>2</v>
      </c>
      <c r="B60" s="92">
        <v>2</v>
      </c>
      <c r="C60" s="93">
        <v>1</v>
      </c>
      <c r="D60" s="93">
        <v>1</v>
      </c>
      <c r="E60" s="93">
        <v>1</v>
      </c>
      <c r="F60" s="94">
        <v>22</v>
      </c>
      <c r="G60" s="73" t="s">
        <v>64</v>
      </c>
      <c r="H60" s="61">
        <v>30</v>
      </c>
      <c r="I60" s="151">
        <v>0</v>
      </c>
      <c r="J60" s="150">
        <v>0</v>
      </c>
      <c r="K60" s="150">
        <v>0</v>
      </c>
      <c r="L60" s="150">
        <v>0</v>
      </c>
      <c r="M60" s="9"/>
      <c r="Q60" s="75"/>
      <c r="R60" s="9"/>
    </row>
    <row r="61" spans="1:18" ht="12" hidden="1" customHeight="1">
      <c r="A61" s="91">
        <v>2</v>
      </c>
      <c r="B61" s="92">
        <v>2</v>
      </c>
      <c r="C61" s="93">
        <v>1</v>
      </c>
      <c r="D61" s="93">
        <v>1</v>
      </c>
      <c r="E61" s="93">
        <v>1</v>
      </c>
      <c r="F61" s="94">
        <v>23</v>
      </c>
      <c r="G61" s="73" t="s">
        <v>65</v>
      </c>
      <c r="H61" s="61">
        <v>31</v>
      </c>
      <c r="I61" s="151">
        <v>0</v>
      </c>
      <c r="J61" s="150">
        <v>0</v>
      </c>
      <c r="K61" s="150">
        <v>0</v>
      </c>
      <c r="L61" s="150">
        <v>0</v>
      </c>
      <c r="M61" s="9"/>
      <c r="Q61" s="75"/>
      <c r="R61" s="9"/>
    </row>
    <row r="62" spans="1:18" ht="15" customHeight="1">
      <c r="A62" s="91">
        <v>2</v>
      </c>
      <c r="B62" s="92">
        <v>2</v>
      </c>
      <c r="C62" s="93">
        <v>1</v>
      </c>
      <c r="D62" s="93">
        <v>1</v>
      </c>
      <c r="E62" s="93">
        <v>1</v>
      </c>
      <c r="F62" s="94">
        <v>30</v>
      </c>
      <c r="G62" s="73" t="s">
        <v>66</v>
      </c>
      <c r="H62" s="61">
        <v>32</v>
      </c>
      <c r="I62" s="151">
        <v>27500</v>
      </c>
      <c r="J62" s="150">
        <v>8000</v>
      </c>
      <c r="K62" s="150">
        <v>2473.92</v>
      </c>
      <c r="L62" s="150">
        <v>2473.92</v>
      </c>
      <c r="M62" s="9"/>
      <c r="Q62" s="75"/>
      <c r="R62" s="9"/>
    </row>
    <row r="63" spans="1:18" ht="14.25" hidden="1" customHeight="1">
      <c r="A63" s="95">
        <v>2</v>
      </c>
      <c r="B63" s="96">
        <v>3</v>
      </c>
      <c r="C63" s="63"/>
      <c r="D63" s="64"/>
      <c r="E63" s="64"/>
      <c r="F63" s="67"/>
      <c r="G63" s="97" t="s">
        <v>67</v>
      </c>
      <c r="H63" s="61">
        <v>33</v>
      </c>
      <c r="I63" s="158">
        <f>I64</f>
        <v>0</v>
      </c>
      <c r="J63" s="158">
        <f>J64</f>
        <v>0</v>
      </c>
      <c r="K63" s="158">
        <f>K64</f>
        <v>0</v>
      </c>
      <c r="L63" s="158">
        <f>L64</f>
        <v>0</v>
      </c>
      <c r="M63" s="9"/>
    </row>
    <row r="64" spans="1:18" ht="13.5" hidden="1" customHeight="1">
      <c r="A64" s="91">
        <v>2</v>
      </c>
      <c r="B64" s="92">
        <v>3</v>
      </c>
      <c r="C64" s="93">
        <v>1</v>
      </c>
      <c r="D64" s="93"/>
      <c r="E64" s="93"/>
      <c r="F64" s="94"/>
      <c r="G64" s="73" t="s">
        <v>68</v>
      </c>
      <c r="H64" s="61">
        <v>34</v>
      </c>
      <c r="I64" s="147">
        <f>SUM(I65+I70+I75)</f>
        <v>0</v>
      </c>
      <c r="J64" s="174">
        <f>SUM(J65+J70+J75)</f>
        <v>0</v>
      </c>
      <c r="K64" s="148">
        <f>SUM(K65+K70+K75)</f>
        <v>0</v>
      </c>
      <c r="L64" s="147">
        <f>SUM(L65+L70+L75)</f>
        <v>0</v>
      </c>
      <c r="M64" s="9"/>
      <c r="Q64" s="9"/>
      <c r="R64" s="75"/>
    </row>
    <row r="65" spans="1:18" ht="15" hidden="1" customHeight="1">
      <c r="A65" s="91">
        <v>2</v>
      </c>
      <c r="B65" s="92">
        <v>3</v>
      </c>
      <c r="C65" s="93">
        <v>1</v>
      </c>
      <c r="D65" s="93">
        <v>1</v>
      </c>
      <c r="E65" s="93"/>
      <c r="F65" s="94"/>
      <c r="G65" s="73" t="s">
        <v>69</v>
      </c>
      <c r="H65" s="61">
        <v>35</v>
      </c>
      <c r="I65" s="147">
        <f>I66</f>
        <v>0</v>
      </c>
      <c r="J65" s="174">
        <f>J66</f>
        <v>0</v>
      </c>
      <c r="K65" s="148">
        <f>K66</f>
        <v>0</v>
      </c>
      <c r="L65" s="147">
        <f>L66</f>
        <v>0</v>
      </c>
      <c r="M65" s="9"/>
      <c r="Q65" s="75"/>
      <c r="R65" s="9"/>
    </row>
    <row r="66" spans="1:18" ht="13.5" hidden="1" customHeight="1">
      <c r="A66" s="91">
        <v>2</v>
      </c>
      <c r="B66" s="92">
        <v>3</v>
      </c>
      <c r="C66" s="93">
        <v>1</v>
      </c>
      <c r="D66" s="93">
        <v>1</v>
      </c>
      <c r="E66" s="93">
        <v>1</v>
      </c>
      <c r="F66" s="94"/>
      <c r="G66" s="73" t="s">
        <v>69</v>
      </c>
      <c r="H66" s="61">
        <v>36</v>
      </c>
      <c r="I66" s="147">
        <f>SUM(I67:I69)</f>
        <v>0</v>
      </c>
      <c r="J66" s="174">
        <f>SUM(J67:J69)</f>
        <v>0</v>
      </c>
      <c r="K66" s="148">
        <f>SUM(K67:K69)</f>
        <v>0</v>
      </c>
      <c r="L66" s="147">
        <f>SUM(L67:L69)</f>
        <v>0</v>
      </c>
      <c r="M66" s="9"/>
      <c r="Q66" s="75"/>
      <c r="R66" s="9"/>
    </row>
    <row r="67" spans="1:18" s="98" customFormat="1" ht="25.5" hidden="1" customHeight="1">
      <c r="A67" s="91">
        <v>2</v>
      </c>
      <c r="B67" s="92">
        <v>3</v>
      </c>
      <c r="C67" s="93">
        <v>1</v>
      </c>
      <c r="D67" s="93">
        <v>1</v>
      </c>
      <c r="E67" s="93">
        <v>1</v>
      </c>
      <c r="F67" s="94">
        <v>1</v>
      </c>
      <c r="G67" s="73" t="s">
        <v>70</v>
      </c>
      <c r="H67" s="61">
        <v>37</v>
      </c>
      <c r="I67" s="151">
        <v>0</v>
      </c>
      <c r="J67" s="151">
        <v>0</v>
      </c>
      <c r="K67" s="151">
        <v>0</v>
      </c>
      <c r="L67" s="151">
        <v>0</v>
      </c>
      <c r="Q67" s="75"/>
      <c r="R67" s="9"/>
    </row>
    <row r="68" spans="1:18" ht="19.5" hidden="1" customHeight="1">
      <c r="A68" s="91">
        <v>2</v>
      </c>
      <c r="B68" s="66">
        <v>3</v>
      </c>
      <c r="C68" s="64">
        <v>1</v>
      </c>
      <c r="D68" s="64">
        <v>1</v>
      </c>
      <c r="E68" s="64">
        <v>1</v>
      </c>
      <c r="F68" s="67">
        <v>2</v>
      </c>
      <c r="G68" s="78" t="s">
        <v>71</v>
      </c>
      <c r="H68" s="61">
        <v>38</v>
      </c>
      <c r="I68" s="149">
        <v>0</v>
      </c>
      <c r="J68" s="149">
        <v>0</v>
      </c>
      <c r="K68" s="149">
        <v>0</v>
      </c>
      <c r="L68" s="149">
        <v>0</v>
      </c>
      <c r="M68" s="9"/>
      <c r="Q68" s="75"/>
      <c r="R68" s="9"/>
    </row>
    <row r="69" spans="1:18" ht="16.5" hidden="1" customHeight="1">
      <c r="A69" s="92">
        <v>2</v>
      </c>
      <c r="B69" s="93">
        <v>3</v>
      </c>
      <c r="C69" s="93">
        <v>1</v>
      </c>
      <c r="D69" s="93">
        <v>1</v>
      </c>
      <c r="E69" s="93">
        <v>1</v>
      </c>
      <c r="F69" s="94">
        <v>3</v>
      </c>
      <c r="G69" s="73" t="s">
        <v>72</v>
      </c>
      <c r="H69" s="61">
        <v>39</v>
      </c>
      <c r="I69" s="151">
        <v>0</v>
      </c>
      <c r="J69" s="151">
        <v>0</v>
      </c>
      <c r="K69" s="151">
        <v>0</v>
      </c>
      <c r="L69" s="151">
        <v>0</v>
      </c>
      <c r="M69" s="9"/>
      <c r="Q69" s="75"/>
      <c r="R69" s="9"/>
    </row>
    <row r="70" spans="1:18" ht="29.25" hidden="1" customHeight="1">
      <c r="A70" s="66">
        <v>2</v>
      </c>
      <c r="B70" s="64">
        <v>3</v>
      </c>
      <c r="C70" s="64">
        <v>1</v>
      </c>
      <c r="D70" s="64">
        <v>2</v>
      </c>
      <c r="E70" s="64"/>
      <c r="F70" s="67"/>
      <c r="G70" s="78" t="s">
        <v>73</v>
      </c>
      <c r="H70" s="61">
        <v>40</v>
      </c>
      <c r="I70" s="158">
        <f>I71</f>
        <v>0</v>
      </c>
      <c r="J70" s="160">
        <f>J71</f>
        <v>0</v>
      </c>
      <c r="K70" s="161">
        <f>K71</f>
        <v>0</v>
      </c>
      <c r="L70" s="161">
        <f>L71</f>
        <v>0</v>
      </c>
      <c r="M70" s="9"/>
      <c r="Q70" s="75"/>
      <c r="R70" s="9"/>
    </row>
    <row r="71" spans="1:18" ht="27" hidden="1" customHeight="1">
      <c r="A71" s="107">
        <v>2</v>
      </c>
      <c r="B71" s="108">
        <v>3</v>
      </c>
      <c r="C71" s="108">
        <v>1</v>
      </c>
      <c r="D71" s="108">
        <v>2</v>
      </c>
      <c r="E71" s="108">
        <v>1</v>
      </c>
      <c r="F71" s="120"/>
      <c r="G71" s="78" t="s">
        <v>73</v>
      </c>
      <c r="H71" s="61">
        <v>41</v>
      </c>
      <c r="I71" s="154">
        <f>SUM(I72:I74)</f>
        <v>0</v>
      </c>
      <c r="J71" s="162">
        <f>SUM(J72:J74)</f>
        <v>0</v>
      </c>
      <c r="K71" s="163">
        <f>SUM(K72:K74)</f>
        <v>0</v>
      </c>
      <c r="L71" s="148">
        <f>SUM(L72:L74)</f>
        <v>0</v>
      </c>
      <c r="M71" s="9"/>
      <c r="Q71" s="75"/>
      <c r="R71" s="9"/>
    </row>
    <row r="72" spans="1:18" s="98" customFormat="1" ht="27" hidden="1" customHeight="1">
      <c r="A72" s="92">
        <v>2</v>
      </c>
      <c r="B72" s="93">
        <v>3</v>
      </c>
      <c r="C72" s="93">
        <v>1</v>
      </c>
      <c r="D72" s="93">
        <v>2</v>
      </c>
      <c r="E72" s="93">
        <v>1</v>
      </c>
      <c r="F72" s="94">
        <v>1</v>
      </c>
      <c r="G72" s="91" t="s">
        <v>70</v>
      </c>
      <c r="H72" s="61">
        <v>42</v>
      </c>
      <c r="I72" s="151">
        <v>0</v>
      </c>
      <c r="J72" s="151">
        <v>0</v>
      </c>
      <c r="K72" s="151">
        <v>0</v>
      </c>
      <c r="L72" s="151">
        <v>0</v>
      </c>
      <c r="Q72" s="75"/>
      <c r="R72" s="9"/>
    </row>
    <row r="73" spans="1:18" ht="16.5" hidden="1" customHeight="1">
      <c r="A73" s="92">
        <v>2</v>
      </c>
      <c r="B73" s="93">
        <v>3</v>
      </c>
      <c r="C73" s="93">
        <v>1</v>
      </c>
      <c r="D73" s="93">
        <v>2</v>
      </c>
      <c r="E73" s="93">
        <v>1</v>
      </c>
      <c r="F73" s="94">
        <v>2</v>
      </c>
      <c r="G73" s="91" t="s">
        <v>71</v>
      </c>
      <c r="H73" s="61">
        <v>43</v>
      </c>
      <c r="I73" s="151">
        <v>0</v>
      </c>
      <c r="J73" s="151">
        <v>0</v>
      </c>
      <c r="K73" s="151">
        <v>0</v>
      </c>
      <c r="L73" s="151">
        <v>0</v>
      </c>
      <c r="M73" s="9"/>
      <c r="Q73" s="75"/>
      <c r="R73" s="9"/>
    </row>
    <row r="74" spans="1:18" ht="15" hidden="1" customHeight="1">
      <c r="A74" s="92">
        <v>2</v>
      </c>
      <c r="B74" s="93">
        <v>3</v>
      </c>
      <c r="C74" s="93">
        <v>1</v>
      </c>
      <c r="D74" s="93">
        <v>2</v>
      </c>
      <c r="E74" s="93">
        <v>1</v>
      </c>
      <c r="F74" s="94">
        <v>3</v>
      </c>
      <c r="G74" s="91" t="s">
        <v>72</v>
      </c>
      <c r="H74" s="61">
        <v>44</v>
      </c>
      <c r="I74" s="151">
        <v>0</v>
      </c>
      <c r="J74" s="151">
        <v>0</v>
      </c>
      <c r="K74" s="151">
        <v>0</v>
      </c>
      <c r="L74" s="151">
        <v>0</v>
      </c>
      <c r="M74" s="9"/>
      <c r="Q74" s="75"/>
      <c r="R74" s="9"/>
    </row>
    <row r="75" spans="1:18" ht="27.75" hidden="1" customHeight="1">
      <c r="A75" s="92">
        <v>2</v>
      </c>
      <c r="B75" s="93">
        <v>3</v>
      </c>
      <c r="C75" s="93">
        <v>1</v>
      </c>
      <c r="D75" s="93">
        <v>3</v>
      </c>
      <c r="E75" s="93"/>
      <c r="F75" s="94"/>
      <c r="G75" s="91" t="s">
        <v>74</v>
      </c>
      <c r="H75" s="61">
        <v>45</v>
      </c>
      <c r="I75" s="147">
        <f>I76</f>
        <v>0</v>
      </c>
      <c r="J75" s="174">
        <f>J76</f>
        <v>0</v>
      </c>
      <c r="K75" s="148">
        <f>K76</f>
        <v>0</v>
      </c>
      <c r="L75" s="148">
        <f>L76</f>
        <v>0</v>
      </c>
      <c r="M75" s="9"/>
      <c r="Q75" s="75"/>
      <c r="R75" s="9"/>
    </row>
    <row r="76" spans="1:18" ht="26.25" hidden="1" customHeight="1">
      <c r="A76" s="92">
        <v>2</v>
      </c>
      <c r="B76" s="93">
        <v>3</v>
      </c>
      <c r="C76" s="93">
        <v>1</v>
      </c>
      <c r="D76" s="93">
        <v>3</v>
      </c>
      <c r="E76" s="93">
        <v>1</v>
      </c>
      <c r="F76" s="94"/>
      <c r="G76" s="91" t="s">
        <v>75</v>
      </c>
      <c r="H76" s="61">
        <v>46</v>
      </c>
      <c r="I76" s="147">
        <f>SUM(I77:I79)</f>
        <v>0</v>
      </c>
      <c r="J76" s="174">
        <f>SUM(J77:J79)</f>
        <v>0</v>
      </c>
      <c r="K76" s="148">
        <f>SUM(K77:K79)</f>
        <v>0</v>
      </c>
      <c r="L76" s="148">
        <f>SUM(L77:L79)</f>
        <v>0</v>
      </c>
      <c r="M76" s="9"/>
      <c r="Q76" s="75"/>
      <c r="R76" s="9"/>
    </row>
    <row r="77" spans="1:18" ht="15" hidden="1" customHeight="1">
      <c r="A77" s="66">
        <v>2</v>
      </c>
      <c r="B77" s="64">
        <v>3</v>
      </c>
      <c r="C77" s="64">
        <v>1</v>
      </c>
      <c r="D77" s="64">
        <v>3</v>
      </c>
      <c r="E77" s="64">
        <v>1</v>
      </c>
      <c r="F77" s="67">
        <v>1</v>
      </c>
      <c r="G77" s="99" t="s">
        <v>76</v>
      </c>
      <c r="H77" s="61">
        <v>47</v>
      </c>
      <c r="I77" s="149">
        <v>0</v>
      </c>
      <c r="J77" s="149">
        <v>0</v>
      </c>
      <c r="K77" s="149">
        <v>0</v>
      </c>
      <c r="L77" s="149">
        <v>0</v>
      </c>
      <c r="M77" s="9"/>
      <c r="Q77" s="75"/>
      <c r="R77" s="9"/>
    </row>
    <row r="78" spans="1:18" ht="16.5" hidden="1" customHeight="1">
      <c r="A78" s="92">
        <v>2</v>
      </c>
      <c r="B78" s="93">
        <v>3</v>
      </c>
      <c r="C78" s="93">
        <v>1</v>
      </c>
      <c r="D78" s="93">
        <v>3</v>
      </c>
      <c r="E78" s="93">
        <v>1</v>
      </c>
      <c r="F78" s="94">
        <v>2</v>
      </c>
      <c r="G78" s="91" t="s">
        <v>77</v>
      </c>
      <c r="H78" s="61">
        <v>48</v>
      </c>
      <c r="I78" s="151">
        <v>0</v>
      </c>
      <c r="J78" s="151">
        <v>0</v>
      </c>
      <c r="K78" s="151">
        <v>0</v>
      </c>
      <c r="L78" s="151">
        <v>0</v>
      </c>
      <c r="M78" s="9"/>
      <c r="Q78" s="75"/>
      <c r="R78" s="9"/>
    </row>
    <row r="79" spans="1:18" ht="17.25" hidden="1" customHeight="1">
      <c r="A79" s="66">
        <v>2</v>
      </c>
      <c r="B79" s="64">
        <v>3</v>
      </c>
      <c r="C79" s="64">
        <v>1</v>
      </c>
      <c r="D79" s="64">
        <v>3</v>
      </c>
      <c r="E79" s="64">
        <v>1</v>
      </c>
      <c r="F79" s="67">
        <v>3</v>
      </c>
      <c r="G79" s="99" t="s">
        <v>78</v>
      </c>
      <c r="H79" s="61">
        <v>49</v>
      </c>
      <c r="I79" s="149">
        <v>0</v>
      </c>
      <c r="J79" s="149">
        <v>0</v>
      </c>
      <c r="K79" s="149">
        <v>0</v>
      </c>
      <c r="L79" s="149">
        <v>0</v>
      </c>
      <c r="M79" s="9"/>
      <c r="Q79" s="75"/>
      <c r="R79" s="9"/>
    </row>
    <row r="80" spans="1:18" ht="12.75" hidden="1" customHeight="1">
      <c r="A80" s="66">
        <v>2</v>
      </c>
      <c r="B80" s="64">
        <v>3</v>
      </c>
      <c r="C80" s="64">
        <v>2</v>
      </c>
      <c r="D80" s="64"/>
      <c r="E80" s="64"/>
      <c r="F80" s="67"/>
      <c r="G80" s="99" t="s">
        <v>79</v>
      </c>
      <c r="H80" s="61">
        <v>50</v>
      </c>
      <c r="I80" s="147">
        <f t="shared" ref="I80:L81" si="3">I81</f>
        <v>0</v>
      </c>
      <c r="J80" s="147">
        <f t="shared" si="3"/>
        <v>0</v>
      </c>
      <c r="K80" s="147">
        <f t="shared" si="3"/>
        <v>0</v>
      </c>
      <c r="L80" s="147">
        <f t="shared" si="3"/>
        <v>0</v>
      </c>
      <c r="M80" s="9"/>
    </row>
    <row r="81" spans="1:13" ht="12" hidden="1" customHeight="1">
      <c r="A81" s="66">
        <v>2</v>
      </c>
      <c r="B81" s="64">
        <v>3</v>
      </c>
      <c r="C81" s="64">
        <v>2</v>
      </c>
      <c r="D81" s="64">
        <v>1</v>
      </c>
      <c r="E81" s="64"/>
      <c r="F81" s="67"/>
      <c r="G81" s="99" t="s">
        <v>79</v>
      </c>
      <c r="H81" s="61">
        <v>51</v>
      </c>
      <c r="I81" s="147">
        <f t="shared" si="3"/>
        <v>0</v>
      </c>
      <c r="J81" s="147">
        <f t="shared" si="3"/>
        <v>0</v>
      </c>
      <c r="K81" s="147">
        <f t="shared" si="3"/>
        <v>0</v>
      </c>
      <c r="L81" s="147">
        <f t="shared" si="3"/>
        <v>0</v>
      </c>
      <c r="M81" s="9"/>
    </row>
    <row r="82" spans="1:13" ht="15.75" hidden="1" customHeight="1">
      <c r="A82" s="66">
        <v>2</v>
      </c>
      <c r="B82" s="64">
        <v>3</v>
      </c>
      <c r="C82" s="64">
        <v>2</v>
      </c>
      <c r="D82" s="64">
        <v>1</v>
      </c>
      <c r="E82" s="64">
        <v>1</v>
      </c>
      <c r="F82" s="67"/>
      <c r="G82" s="99" t="s">
        <v>79</v>
      </c>
      <c r="H82" s="61">
        <v>52</v>
      </c>
      <c r="I82" s="147">
        <f>SUM(I83)</f>
        <v>0</v>
      </c>
      <c r="J82" s="147">
        <f>SUM(J83)</f>
        <v>0</v>
      </c>
      <c r="K82" s="147">
        <f>SUM(K83)</f>
        <v>0</v>
      </c>
      <c r="L82" s="147">
        <f>SUM(L83)</f>
        <v>0</v>
      </c>
      <c r="M82" s="9"/>
    </row>
    <row r="83" spans="1:13" ht="13.5" hidden="1" customHeight="1">
      <c r="A83" s="66">
        <v>2</v>
      </c>
      <c r="B83" s="64">
        <v>3</v>
      </c>
      <c r="C83" s="64">
        <v>2</v>
      </c>
      <c r="D83" s="64">
        <v>1</v>
      </c>
      <c r="E83" s="64">
        <v>1</v>
      </c>
      <c r="F83" s="67">
        <v>1</v>
      </c>
      <c r="G83" s="99" t="s">
        <v>79</v>
      </c>
      <c r="H83" s="61">
        <v>53</v>
      </c>
      <c r="I83" s="151">
        <v>0</v>
      </c>
      <c r="J83" s="151">
        <v>0</v>
      </c>
      <c r="K83" s="151">
        <v>0</v>
      </c>
      <c r="L83" s="151">
        <v>0</v>
      </c>
      <c r="M83" s="9"/>
    </row>
    <row r="84" spans="1:13" ht="16.5" hidden="1" customHeight="1">
      <c r="A84" s="57">
        <v>2</v>
      </c>
      <c r="B84" s="58">
        <v>4</v>
      </c>
      <c r="C84" s="58"/>
      <c r="D84" s="58"/>
      <c r="E84" s="58"/>
      <c r="F84" s="60"/>
      <c r="G84" s="100" t="s">
        <v>80</v>
      </c>
      <c r="H84" s="61">
        <v>54</v>
      </c>
      <c r="I84" s="147">
        <f t="shared" ref="I84:L86" si="4">I85</f>
        <v>0</v>
      </c>
      <c r="J84" s="174">
        <f t="shared" si="4"/>
        <v>0</v>
      </c>
      <c r="K84" s="148">
        <f t="shared" si="4"/>
        <v>0</v>
      </c>
      <c r="L84" s="148">
        <f t="shared" si="4"/>
        <v>0</v>
      </c>
      <c r="M84" s="9"/>
    </row>
    <row r="85" spans="1:13" ht="15.75" hidden="1" customHeight="1">
      <c r="A85" s="92">
        <v>2</v>
      </c>
      <c r="B85" s="93">
        <v>4</v>
      </c>
      <c r="C85" s="93">
        <v>1</v>
      </c>
      <c r="D85" s="93"/>
      <c r="E85" s="93"/>
      <c r="F85" s="94"/>
      <c r="G85" s="91" t="s">
        <v>81</v>
      </c>
      <c r="H85" s="61">
        <v>55</v>
      </c>
      <c r="I85" s="147">
        <f t="shared" si="4"/>
        <v>0</v>
      </c>
      <c r="J85" s="174">
        <f t="shared" si="4"/>
        <v>0</v>
      </c>
      <c r="K85" s="148">
        <f t="shared" si="4"/>
        <v>0</v>
      </c>
      <c r="L85" s="148">
        <f t="shared" si="4"/>
        <v>0</v>
      </c>
      <c r="M85" s="9"/>
    </row>
    <row r="86" spans="1:13" ht="17.25" hidden="1" customHeight="1">
      <c r="A86" s="92">
        <v>2</v>
      </c>
      <c r="B86" s="93">
        <v>4</v>
      </c>
      <c r="C86" s="93">
        <v>1</v>
      </c>
      <c r="D86" s="93">
        <v>1</v>
      </c>
      <c r="E86" s="93"/>
      <c r="F86" s="94"/>
      <c r="G86" s="91" t="s">
        <v>81</v>
      </c>
      <c r="H86" s="61">
        <v>56</v>
      </c>
      <c r="I86" s="147">
        <f t="shared" si="4"/>
        <v>0</v>
      </c>
      <c r="J86" s="174">
        <f t="shared" si="4"/>
        <v>0</v>
      </c>
      <c r="K86" s="148">
        <f t="shared" si="4"/>
        <v>0</v>
      </c>
      <c r="L86" s="148">
        <f t="shared" si="4"/>
        <v>0</v>
      </c>
      <c r="M86" s="9"/>
    </row>
    <row r="87" spans="1:13" ht="18" hidden="1" customHeight="1">
      <c r="A87" s="92">
        <v>2</v>
      </c>
      <c r="B87" s="93">
        <v>4</v>
      </c>
      <c r="C87" s="93">
        <v>1</v>
      </c>
      <c r="D87" s="93">
        <v>1</v>
      </c>
      <c r="E87" s="93">
        <v>1</v>
      </c>
      <c r="F87" s="94"/>
      <c r="G87" s="91" t="s">
        <v>81</v>
      </c>
      <c r="H87" s="61">
        <v>57</v>
      </c>
      <c r="I87" s="147">
        <f>SUM(I88:I90)</f>
        <v>0</v>
      </c>
      <c r="J87" s="174">
        <f>SUM(J88:J90)</f>
        <v>0</v>
      </c>
      <c r="K87" s="148">
        <f>SUM(K88:K90)</f>
        <v>0</v>
      </c>
      <c r="L87" s="148">
        <f>SUM(L88:L90)</f>
        <v>0</v>
      </c>
      <c r="M87" s="9"/>
    </row>
    <row r="88" spans="1:13" ht="14.25" hidden="1" customHeight="1">
      <c r="A88" s="92">
        <v>2</v>
      </c>
      <c r="B88" s="93">
        <v>4</v>
      </c>
      <c r="C88" s="93">
        <v>1</v>
      </c>
      <c r="D88" s="93">
        <v>1</v>
      </c>
      <c r="E88" s="93">
        <v>1</v>
      </c>
      <c r="F88" s="94">
        <v>1</v>
      </c>
      <c r="G88" s="91" t="s">
        <v>82</v>
      </c>
      <c r="H88" s="61">
        <v>58</v>
      </c>
      <c r="I88" s="151">
        <v>0</v>
      </c>
      <c r="J88" s="151">
        <v>0</v>
      </c>
      <c r="K88" s="151">
        <v>0</v>
      </c>
      <c r="L88" s="151">
        <v>0</v>
      </c>
      <c r="M88" s="9"/>
    </row>
    <row r="89" spans="1:13" ht="13.5" hidden="1" customHeight="1">
      <c r="A89" s="92">
        <v>2</v>
      </c>
      <c r="B89" s="92">
        <v>4</v>
      </c>
      <c r="C89" s="92">
        <v>1</v>
      </c>
      <c r="D89" s="93">
        <v>1</v>
      </c>
      <c r="E89" s="93">
        <v>1</v>
      </c>
      <c r="F89" s="101">
        <v>2</v>
      </c>
      <c r="G89" s="73" t="s">
        <v>83</v>
      </c>
      <c r="H89" s="61">
        <v>59</v>
      </c>
      <c r="I89" s="151">
        <v>0</v>
      </c>
      <c r="J89" s="151">
        <v>0</v>
      </c>
      <c r="K89" s="151">
        <v>0</v>
      </c>
      <c r="L89" s="151">
        <v>0</v>
      </c>
      <c r="M89" s="9"/>
    </row>
    <row r="90" spans="1:13" hidden="1">
      <c r="A90" s="92">
        <v>2</v>
      </c>
      <c r="B90" s="93">
        <v>4</v>
      </c>
      <c r="C90" s="92">
        <v>1</v>
      </c>
      <c r="D90" s="93">
        <v>1</v>
      </c>
      <c r="E90" s="93">
        <v>1</v>
      </c>
      <c r="F90" s="101">
        <v>3</v>
      </c>
      <c r="G90" s="73" t="s">
        <v>84</v>
      </c>
      <c r="H90" s="61">
        <v>60</v>
      </c>
      <c r="I90" s="151">
        <v>0</v>
      </c>
      <c r="J90" s="151">
        <v>0</v>
      </c>
      <c r="K90" s="151">
        <v>0</v>
      </c>
      <c r="L90" s="151">
        <v>0</v>
      </c>
    </row>
    <row r="91" spans="1:13" hidden="1">
      <c r="A91" s="57">
        <v>2</v>
      </c>
      <c r="B91" s="58">
        <v>5</v>
      </c>
      <c r="C91" s="57"/>
      <c r="D91" s="58"/>
      <c r="E91" s="58"/>
      <c r="F91" s="102"/>
      <c r="G91" s="59" t="s">
        <v>85</v>
      </c>
      <c r="H91" s="61">
        <v>61</v>
      </c>
      <c r="I91" s="147">
        <f>SUM(I92+I97+I102)</f>
        <v>0</v>
      </c>
      <c r="J91" s="174">
        <f>SUM(J92+J97+J102)</f>
        <v>0</v>
      </c>
      <c r="K91" s="148">
        <f>SUM(K92+K97+K102)</f>
        <v>0</v>
      </c>
      <c r="L91" s="148">
        <f>SUM(L92+L97+L102)</f>
        <v>0</v>
      </c>
    </row>
    <row r="92" spans="1:13" hidden="1">
      <c r="A92" s="66">
        <v>2</v>
      </c>
      <c r="B92" s="64">
        <v>5</v>
      </c>
      <c r="C92" s="66">
        <v>1</v>
      </c>
      <c r="D92" s="64"/>
      <c r="E92" s="64"/>
      <c r="F92" s="103"/>
      <c r="G92" s="78" t="s">
        <v>86</v>
      </c>
      <c r="H92" s="61">
        <v>62</v>
      </c>
      <c r="I92" s="158">
        <f t="shared" ref="I92:L93" si="5">I93</f>
        <v>0</v>
      </c>
      <c r="J92" s="160">
        <f t="shared" si="5"/>
        <v>0</v>
      </c>
      <c r="K92" s="161">
        <f t="shared" si="5"/>
        <v>0</v>
      </c>
      <c r="L92" s="161">
        <f t="shared" si="5"/>
        <v>0</v>
      </c>
    </row>
    <row r="93" spans="1:13" hidden="1">
      <c r="A93" s="92">
        <v>2</v>
      </c>
      <c r="B93" s="93">
        <v>5</v>
      </c>
      <c r="C93" s="92">
        <v>1</v>
      </c>
      <c r="D93" s="93">
        <v>1</v>
      </c>
      <c r="E93" s="93"/>
      <c r="F93" s="101"/>
      <c r="G93" s="73" t="s">
        <v>86</v>
      </c>
      <c r="H93" s="61">
        <v>63</v>
      </c>
      <c r="I93" s="147">
        <f t="shared" si="5"/>
        <v>0</v>
      </c>
      <c r="J93" s="174">
        <f t="shared" si="5"/>
        <v>0</v>
      </c>
      <c r="K93" s="148">
        <f t="shared" si="5"/>
        <v>0</v>
      </c>
      <c r="L93" s="148">
        <f t="shared" si="5"/>
        <v>0</v>
      </c>
    </row>
    <row r="94" spans="1:13" hidden="1">
      <c r="A94" s="92">
        <v>2</v>
      </c>
      <c r="B94" s="93">
        <v>5</v>
      </c>
      <c r="C94" s="92">
        <v>1</v>
      </c>
      <c r="D94" s="93">
        <v>1</v>
      </c>
      <c r="E94" s="93">
        <v>1</v>
      </c>
      <c r="F94" s="101"/>
      <c r="G94" s="73" t="s">
        <v>86</v>
      </c>
      <c r="H94" s="61">
        <v>64</v>
      </c>
      <c r="I94" s="147">
        <f>SUM(I95:I96)</f>
        <v>0</v>
      </c>
      <c r="J94" s="174">
        <f>SUM(J95:J96)</f>
        <v>0</v>
      </c>
      <c r="K94" s="148">
        <f>SUM(K95:K96)</f>
        <v>0</v>
      </c>
      <c r="L94" s="148">
        <f>SUM(L95:L96)</f>
        <v>0</v>
      </c>
    </row>
    <row r="95" spans="1:13" ht="25.5" hidden="1" customHeight="1">
      <c r="A95" s="92">
        <v>2</v>
      </c>
      <c r="B95" s="93">
        <v>5</v>
      </c>
      <c r="C95" s="92">
        <v>1</v>
      </c>
      <c r="D95" s="93">
        <v>1</v>
      </c>
      <c r="E95" s="93">
        <v>1</v>
      </c>
      <c r="F95" s="101">
        <v>1</v>
      </c>
      <c r="G95" s="73" t="s">
        <v>87</v>
      </c>
      <c r="H95" s="61">
        <v>65</v>
      </c>
      <c r="I95" s="151">
        <v>0</v>
      </c>
      <c r="J95" s="151">
        <v>0</v>
      </c>
      <c r="K95" s="151">
        <v>0</v>
      </c>
      <c r="L95" s="151">
        <v>0</v>
      </c>
      <c r="M95" s="9"/>
    </row>
    <row r="96" spans="1:13" ht="15.75" hidden="1" customHeight="1">
      <c r="A96" s="92">
        <v>2</v>
      </c>
      <c r="B96" s="93">
        <v>5</v>
      </c>
      <c r="C96" s="92">
        <v>1</v>
      </c>
      <c r="D96" s="93">
        <v>1</v>
      </c>
      <c r="E96" s="93">
        <v>1</v>
      </c>
      <c r="F96" s="101">
        <v>2</v>
      </c>
      <c r="G96" s="73" t="s">
        <v>88</v>
      </c>
      <c r="H96" s="61">
        <v>66</v>
      </c>
      <c r="I96" s="151">
        <v>0</v>
      </c>
      <c r="J96" s="151">
        <v>0</v>
      </c>
      <c r="K96" s="151">
        <v>0</v>
      </c>
      <c r="L96" s="151">
        <v>0</v>
      </c>
      <c r="M96" s="9"/>
    </row>
    <row r="97" spans="1:13" ht="12" hidden="1" customHeight="1">
      <c r="A97" s="92">
        <v>2</v>
      </c>
      <c r="B97" s="93">
        <v>5</v>
      </c>
      <c r="C97" s="92">
        <v>2</v>
      </c>
      <c r="D97" s="93"/>
      <c r="E97" s="93"/>
      <c r="F97" s="101"/>
      <c r="G97" s="73" t="s">
        <v>89</v>
      </c>
      <c r="H97" s="61">
        <v>67</v>
      </c>
      <c r="I97" s="147">
        <f t="shared" ref="I97:L98" si="6">I98</f>
        <v>0</v>
      </c>
      <c r="J97" s="174">
        <f t="shared" si="6"/>
        <v>0</v>
      </c>
      <c r="K97" s="148">
        <f t="shared" si="6"/>
        <v>0</v>
      </c>
      <c r="L97" s="147">
        <f t="shared" si="6"/>
        <v>0</v>
      </c>
      <c r="M97" s="9"/>
    </row>
    <row r="98" spans="1:13" ht="15.75" hidden="1" customHeight="1">
      <c r="A98" s="91">
        <v>2</v>
      </c>
      <c r="B98" s="92">
        <v>5</v>
      </c>
      <c r="C98" s="93">
        <v>2</v>
      </c>
      <c r="D98" s="73">
        <v>1</v>
      </c>
      <c r="E98" s="92"/>
      <c r="F98" s="101"/>
      <c r="G98" s="73" t="s">
        <v>89</v>
      </c>
      <c r="H98" s="61">
        <v>68</v>
      </c>
      <c r="I98" s="147">
        <f t="shared" si="6"/>
        <v>0</v>
      </c>
      <c r="J98" s="174">
        <f t="shared" si="6"/>
        <v>0</v>
      </c>
      <c r="K98" s="148">
        <f t="shared" si="6"/>
        <v>0</v>
      </c>
      <c r="L98" s="147">
        <f t="shared" si="6"/>
        <v>0</v>
      </c>
      <c r="M98" s="9"/>
    </row>
    <row r="99" spans="1:13" ht="15" hidden="1" customHeight="1">
      <c r="A99" s="91">
        <v>2</v>
      </c>
      <c r="B99" s="92">
        <v>5</v>
      </c>
      <c r="C99" s="93">
        <v>2</v>
      </c>
      <c r="D99" s="73">
        <v>1</v>
      </c>
      <c r="E99" s="92">
        <v>1</v>
      </c>
      <c r="F99" s="101"/>
      <c r="G99" s="73" t="s">
        <v>89</v>
      </c>
      <c r="H99" s="61">
        <v>69</v>
      </c>
      <c r="I99" s="147">
        <f>SUM(I100:I101)</f>
        <v>0</v>
      </c>
      <c r="J99" s="174">
        <f>SUM(J100:J101)</f>
        <v>0</v>
      </c>
      <c r="K99" s="148">
        <f>SUM(K100:K101)</f>
        <v>0</v>
      </c>
      <c r="L99" s="147">
        <f>SUM(L100:L101)</f>
        <v>0</v>
      </c>
      <c r="M99" s="9"/>
    </row>
    <row r="100" spans="1:13" ht="25.5" hidden="1" customHeight="1">
      <c r="A100" s="91">
        <v>2</v>
      </c>
      <c r="B100" s="92">
        <v>5</v>
      </c>
      <c r="C100" s="93">
        <v>2</v>
      </c>
      <c r="D100" s="73">
        <v>1</v>
      </c>
      <c r="E100" s="92">
        <v>1</v>
      </c>
      <c r="F100" s="101">
        <v>1</v>
      </c>
      <c r="G100" s="73" t="s">
        <v>90</v>
      </c>
      <c r="H100" s="61">
        <v>70</v>
      </c>
      <c r="I100" s="151">
        <v>0</v>
      </c>
      <c r="J100" s="151">
        <v>0</v>
      </c>
      <c r="K100" s="151">
        <v>0</v>
      </c>
      <c r="L100" s="151">
        <v>0</v>
      </c>
      <c r="M100" s="9"/>
    </row>
    <row r="101" spans="1:13" ht="25.5" hidden="1" customHeight="1">
      <c r="A101" s="91">
        <v>2</v>
      </c>
      <c r="B101" s="92">
        <v>5</v>
      </c>
      <c r="C101" s="93">
        <v>2</v>
      </c>
      <c r="D101" s="73">
        <v>1</v>
      </c>
      <c r="E101" s="92">
        <v>1</v>
      </c>
      <c r="F101" s="101">
        <v>2</v>
      </c>
      <c r="G101" s="73" t="s">
        <v>91</v>
      </c>
      <c r="H101" s="61">
        <v>71</v>
      </c>
      <c r="I101" s="151">
        <v>0</v>
      </c>
      <c r="J101" s="151">
        <v>0</v>
      </c>
      <c r="K101" s="151">
        <v>0</v>
      </c>
      <c r="L101" s="151">
        <v>0</v>
      </c>
      <c r="M101" s="9"/>
    </row>
    <row r="102" spans="1:13" ht="28.5" hidden="1" customHeight="1">
      <c r="A102" s="91">
        <v>2</v>
      </c>
      <c r="B102" s="92">
        <v>5</v>
      </c>
      <c r="C102" s="93">
        <v>3</v>
      </c>
      <c r="D102" s="73"/>
      <c r="E102" s="92"/>
      <c r="F102" s="101"/>
      <c r="G102" s="73" t="s">
        <v>92</v>
      </c>
      <c r="H102" s="61">
        <v>72</v>
      </c>
      <c r="I102" s="147">
        <f t="shared" ref="I102:L103" si="7">I103</f>
        <v>0</v>
      </c>
      <c r="J102" s="174">
        <f t="shared" si="7"/>
        <v>0</v>
      </c>
      <c r="K102" s="148">
        <f t="shared" si="7"/>
        <v>0</v>
      </c>
      <c r="L102" s="147">
        <f t="shared" si="7"/>
        <v>0</v>
      </c>
      <c r="M102" s="9"/>
    </row>
    <row r="103" spans="1:13" ht="27" hidden="1" customHeight="1">
      <c r="A103" s="91">
        <v>2</v>
      </c>
      <c r="B103" s="92">
        <v>5</v>
      </c>
      <c r="C103" s="93">
        <v>3</v>
      </c>
      <c r="D103" s="73">
        <v>1</v>
      </c>
      <c r="E103" s="92"/>
      <c r="F103" s="101"/>
      <c r="G103" s="73" t="s">
        <v>93</v>
      </c>
      <c r="H103" s="61">
        <v>73</v>
      </c>
      <c r="I103" s="147">
        <f t="shared" si="7"/>
        <v>0</v>
      </c>
      <c r="J103" s="174">
        <f t="shared" si="7"/>
        <v>0</v>
      </c>
      <c r="K103" s="148">
        <f t="shared" si="7"/>
        <v>0</v>
      </c>
      <c r="L103" s="147">
        <f t="shared" si="7"/>
        <v>0</v>
      </c>
      <c r="M103" s="9"/>
    </row>
    <row r="104" spans="1:13" ht="30" hidden="1" customHeight="1">
      <c r="A104" s="106">
        <v>2</v>
      </c>
      <c r="B104" s="107">
        <v>5</v>
      </c>
      <c r="C104" s="108">
        <v>3</v>
      </c>
      <c r="D104" s="105">
        <v>1</v>
      </c>
      <c r="E104" s="107">
        <v>1</v>
      </c>
      <c r="F104" s="109"/>
      <c r="G104" s="105" t="s">
        <v>93</v>
      </c>
      <c r="H104" s="61">
        <v>74</v>
      </c>
      <c r="I104" s="154">
        <f>SUM(I105:I106)</f>
        <v>0</v>
      </c>
      <c r="J104" s="162">
        <f>SUM(J105:J106)</f>
        <v>0</v>
      </c>
      <c r="K104" s="163">
        <f>SUM(K105:K106)</f>
        <v>0</v>
      </c>
      <c r="L104" s="154">
        <f>SUM(L105:L106)</f>
        <v>0</v>
      </c>
      <c r="M104" s="9"/>
    </row>
    <row r="105" spans="1:13" ht="26.25" hidden="1" customHeight="1">
      <c r="A105" s="91">
        <v>2</v>
      </c>
      <c r="B105" s="92">
        <v>5</v>
      </c>
      <c r="C105" s="93">
        <v>3</v>
      </c>
      <c r="D105" s="73">
        <v>1</v>
      </c>
      <c r="E105" s="92">
        <v>1</v>
      </c>
      <c r="F105" s="101">
        <v>1</v>
      </c>
      <c r="G105" s="73" t="s">
        <v>93</v>
      </c>
      <c r="H105" s="61">
        <v>75</v>
      </c>
      <c r="I105" s="151">
        <v>0</v>
      </c>
      <c r="J105" s="151">
        <v>0</v>
      </c>
      <c r="K105" s="151">
        <v>0</v>
      </c>
      <c r="L105" s="151">
        <v>0</v>
      </c>
      <c r="M105" s="9"/>
    </row>
    <row r="106" spans="1:13" ht="26.25" hidden="1" customHeight="1">
      <c r="A106" s="106">
        <v>2</v>
      </c>
      <c r="B106" s="107">
        <v>5</v>
      </c>
      <c r="C106" s="108">
        <v>3</v>
      </c>
      <c r="D106" s="105">
        <v>1</v>
      </c>
      <c r="E106" s="107">
        <v>1</v>
      </c>
      <c r="F106" s="109">
        <v>2</v>
      </c>
      <c r="G106" s="105" t="s">
        <v>94</v>
      </c>
      <c r="H106" s="61">
        <v>76</v>
      </c>
      <c r="I106" s="151">
        <v>0</v>
      </c>
      <c r="J106" s="151">
        <v>0</v>
      </c>
      <c r="K106" s="151">
        <v>0</v>
      </c>
      <c r="L106" s="151">
        <v>0</v>
      </c>
      <c r="M106" s="9"/>
    </row>
    <row r="107" spans="1:13" ht="27.75" hidden="1" customHeight="1">
      <c r="A107" s="106">
        <v>2</v>
      </c>
      <c r="B107" s="107">
        <v>5</v>
      </c>
      <c r="C107" s="108">
        <v>3</v>
      </c>
      <c r="D107" s="105">
        <v>2</v>
      </c>
      <c r="E107" s="107"/>
      <c r="F107" s="109"/>
      <c r="G107" s="105" t="s">
        <v>95</v>
      </c>
      <c r="H107" s="61">
        <v>77</v>
      </c>
      <c r="I107" s="154">
        <f>I108</f>
        <v>0</v>
      </c>
      <c r="J107" s="154">
        <f>J108</f>
        <v>0</v>
      </c>
      <c r="K107" s="154">
        <f>K108</f>
        <v>0</v>
      </c>
      <c r="L107" s="154">
        <f>L108</f>
        <v>0</v>
      </c>
      <c r="M107" s="9"/>
    </row>
    <row r="108" spans="1:13" ht="25.5" hidden="1" customHeight="1">
      <c r="A108" s="106">
        <v>2</v>
      </c>
      <c r="B108" s="107">
        <v>5</v>
      </c>
      <c r="C108" s="108">
        <v>3</v>
      </c>
      <c r="D108" s="105">
        <v>2</v>
      </c>
      <c r="E108" s="107">
        <v>1</v>
      </c>
      <c r="F108" s="109"/>
      <c r="G108" s="105" t="s">
        <v>95</v>
      </c>
      <c r="H108" s="61">
        <v>78</v>
      </c>
      <c r="I108" s="154">
        <f>SUM(I109:I110)</f>
        <v>0</v>
      </c>
      <c r="J108" s="154">
        <f>SUM(J109:J110)</f>
        <v>0</v>
      </c>
      <c r="K108" s="154">
        <f>SUM(K109:K110)</f>
        <v>0</v>
      </c>
      <c r="L108" s="154">
        <f>SUM(L109:L110)</f>
        <v>0</v>
      </c>
      <c r="M108" s="9"/>
    </row>
    <row r="109" spans="1:13" ht="30" hidden="1" customHeight="1">
      <c r="A109" s="106">
        <v>2</v>
      </c>
      <c r="B109" s="107">
        <v>5</v>
      </c>
      <c r="C109" s="108">
        <v>3</v>
      </c>
      <c r="D109" s="105">
        <v>2</v>
      </c>
      <c r="E109" s="107">
        <v>1</v>
      </c>
      <c r="F109" s="109">
        <v>1</v>
      </c>
      <c r="G109" s="105" t="s">
        <v>95</v>
      </c>
      <c r="H109" s="61">
        <v>79</v>
      </c>
      <c r="I109" s="151">
        <v>0</v>
      </c>
      <c r="J109" s="151">
        <v>0</v>
      </c>
      <c r="K109" s="151">
        <v>0</v>
      </c>
      <c r="L109" s="151">
        <v>0</v>
      </c>
      <c r="M109" s="9"/>
    </row>
    <row r="110" spans="1:13" ht="18" hidden="1" customHeight="1">
      <c r="A110" s="106">
        <v>2</v>
      </c>
      <c r="B110" s="107">
        <v>5</v>
      </c>
      <c r="C110" s="108">
        <v>3</v>
      </c>
      <c r="D110" s="105">
        <v>2</v>
      </c>
      <c r="E110" s="107">
        <v>1</v>
      </c>
      <c r="F110" s="109">
        <v>2</v>
      </c>
      <c r="G110" s="105" t="s">
        <v>96</v>
      </c>
      <c r="H110" s="61">
        <v>80</v>
      </c>
      <c r="I110" s="151">
        <v>0</v>
      </c>
      <c r="J110" s="151">
        <v>0</v>
      </c>
      <c r="K110" s="151">
        <v>0</v>
      </c>
      <c r="L110" s="151">
        <v>0</v>
      </c>
      <c r="M110" s="9"/>
    </row>
    <row r="111" spans="1:13" ht="16.5" hidden="1" customHeight="1">
      <c r="A111" s="100">
        <v>2</v>
      </c>
      <c r="B111" s="57">
        <v>6</v>
      </c>
      <c r="C111" s="58"/>
      <c r="D111" s="59"/>
      <c r="E111" s="57"/>
      <c r="F111" s="102"/>
      <c r="G111" s="110" t="s">
        <v>97</v>
      </c>
      <c r="H111" s="61">
        <v>81</v>
      </c>
      <c r="I111" s="147">
        <f>SUM(I112+I117+I121+I125+I129+I133)</f>
        <v>0</v>
      </c>
      <c r="J111" s="147">
        <f>SUM(J112+J117+J121+J125+J129+J133)</f>
        <v>0</v>
      </c>
      <c r="K111" s="147">
        <f>SUM(K112+K117+K121+K125+K129+K133)</f>
        <v>0</v>
      </c>
      <c r="L111" s="147">
        <f>SUM(L112+L117+L121+L125+L129+L133)</f>
        <v>0</v>
      </c>
      <c r="M111" s="9"/>
    </row>
    <row r="112" spans="1:13" ht="14.25" hidden="1" customHeight="1">
      <c r="A112" s="106">
        <v>2</v>
      </c>
      <c r="B112" s="107">
        <v>6</v>
      </c>
      <c r="C112" s="108">
        <v>1</v>
      </c>
      <c r="D112" s="105"/>
      <c r="E112" s="107"/>
      <c r="F112" s="109"/>
      <c r="G112" s="105" t="s">
        <v>98</v>
      </c>
      <c r="H112" s="61">
        <v>82</v>
      </c>
      <c r="I112" s="154">
        <f t="shared" ref="I112:L113" si="8">I113</f>
        <v>0</v>
      </c>
      <c r="J112" s="162">
        <f t="shared" si="8"/>
        <v>0</v>
      </c>
      <c r="K112" s="163">
        <f t="shared" si="8"/>
        <v>0</v>
      </c>
      <c r="L112" s="154">
        <f t="shared" si="8"/>
        <v>0</v>
      </c>
      <c r="M112" s="9"/>
    </row>
    <row r="113" spans="1:13" ht="14.25" hidden="1" customHeight="1">
      <c r="A113" s="91">
        <v>2</v>
      </c>
      <c r="B113" s="92">
        <v>6</v>
      </c>
      <c r="C113" s="93">
        <v>1</v>
      </c>
      <c r="D113" s="73">
        <v>1</v>
      </c>
      <c r="E113" s="92"/>
      <c r="F113" s="101"/>
      <c r="G113" s="73" t="s">
        <v>98</v>
      </c>
      <c r="H113" s="61">
        <v>83</v>
      </c>
      <c r="I113" s="147">
        <f t="shared" si="8"/>
        <v>0</v>
      </c>
      <c r="J113" s="174">
        <f t="shared" si="8"/>
        <v>0</v>
      </c>
      <c r="K113" s="148">
        <f t="shared" si="8"/>
        <v>0</v>
      </c>
      <c r="L113" s="147">
        <f t="shared" si="8"/>
        <v>0</v>
      </c>
      <c r="M113" s="9"/>
    </row>
    <row r="114" spans="1:13" hidden="1">
      <c r="A114" s="91">
        <v>2</v>
      </c>
      <c r="B114" s="92">
        <v>6</v>
      </c>
      <c r="C114" s="93">
        <v>1</v>
      </c>
      <c r="D114" s="73">
        <v>1</v>
      </c>
      <c r="E114" s="92">
        <v>1</v>
      </c>
      <c r="F114" s="101"/>
      <c r="G114" s="73" t="s">
        <v>98</v>
      </c>
      <c r="H114" s="61">
        <v>84</v>
      </c>
      <c r="I114" s="147">
        <f>SUM(I115:I116)</f>
        <v>0</v>
      </c>
      <c r="J114" s="174">
        <f>SUM(J115:J116)</f>
        <v>0</v>
      </c>
      <c r="K114" s="148">
        <f>SUM(K115:K116)</f>
        <v>0</v>
      </c>
      <c r="L114" s="147">
        <f>SUM(L115:L116)</f>
        <v>0</v>
      </c>
    </row>
    <row r="115" spans="1:13" ht="13.5" hidden="1" customHeight="1">
      <c r="A115" s="91">
        <v>2</v>
      </c>
      <c r="B115" s="92">
        <v>6</v>
      </c>
      <c r="C115" s="93">
        <v>1</v>
      </c>
      <c r="D115" s="73">
        <v>1</v>
      </c>
      <c r="E115" s="92">
        <v>1</v>
      </c>
      <c r="F115" s="101">
        <v>1</v>
      </c>
      <c r="G115" s="73" t="s">
        <v>99</v>
      </c>
      <c r="H115" s="61">
        <v>85</v>
      </c>
      <c r="I115" s="151">
        <v>0</v>
      </c>
      <c r="J115" s="151">
        <v>0</v>
      </c>
      <c r="K115" s="151">
        <v>0</v>
      </c>
      <c r="L115" s="151">
        <v>0</v>
      </c>
      <c r="M115" s="9"/>
    </row>
    <row r="116" spans="1:13" hidden="1">
      <c r="A116" s="99">
        <v>2</v>
      </c>
      <c r="B116" s="66">
        <v>6</v>
      </c>
      <c r="C116" s="64">
        <v>1</v>
      </c>
      <c r="D116" s="78">
        <v>1</v>
      </c>
      <c r="E116" s="66">
        <v>1</v>
      </c>
      <c r="F116" s="103">
        <v>2</v>
      </c>
      <c r="G116" s="78" t="s">
        <v>100</v>
      </c>
      <c r="H116" s="61">
        <v>86</v>
      </c>
      <c r="I116" s="149">
        <v>0</v>
      </c>
      <c r="J116" s="149">
        <v>0</v>
      </c>
      <c r="K116" s="149">
        <v>0</v>
      </c>
      <c r="L116" s="149">
        <v>0</v>
      </c>
    </row>
    <row r="117" spans="1:13" ht="25.5" hidden="1" customHeight="1">
      <c r="A117" s="91">
        <v>2</v>
      </c>
      <c r="B117" s="92">
        <v>6</v>
      </c>
      <c r="C117" s="93">
        <v>2</v>
      </c>
      <c r="D117" s="73"/>
      <c r="E117" s="92"/>
      <c r="F117" s="101"/>
      <c r="G117" s="73" t="s">
        <v>101</v>
      </c>
      <c r="H117" s="61">
        <v>87</v>
      </c>
      <c r="I117" s="147">
        <f t="shared" ref="I117:L119" si="9">I118</f>
        <v>0</v>
      </c>
      <c r="J117" s="174">
        <f t="shared" si="9"/>
        <v>0</v>
      </c>
      <c r="K117" s="148">
        <f t="shared" si="9"/>
        <v>0</v>
      </c>
      <c r="L117" s="147">
        <f t="shared" si="9"/>
        <v>0</v>
      </c>
      <c r="M117" s="9"/>
    </row>
    <row r="118" spans="1:13" ht="14.25" hidden="1" customHeight="1">
      <c r="A118" s="91">
        <v>2</v>
      </c>
      <c r="B118" s="92">
        <v>6</v>
      </c>
      <c r="C118" s="93">
        <v>2</v>
      </c>
      <c r="D118" s="73">
        <v>1</v>
      </c>
      <c r="E118" s="92"/>
      <c r="F118" s="101"/>
      <c r="G118" s="73" t="s">
        <v>101</v>
      </c>
      <c r="H118" s="61">
        <v>88</v>
      </c>
      <c r="I118" s="147">
        <f t="shared" si="9"/>
        <v>0</v>
      </c>
      <c r="J118" s="174">
        <f t="shared" si="9"/>
        <v>0</v>
      </c>
      <c r="K118" s="148">
        <f t="shared" si="9"/>
        <v>0</v>
      </c>
      <c r="L118" s="147">
        <f t="shared" si="9"/>
        <v>0</v>
      </c>
      <c r="M118" s="9"/>
    </row>
    <row r="119" spans="1:13" ht="14.25" hidden="1" customHeight="1">
      <c r="A119" s="91">
        <v>2</v>
      </c>
      <c r="B119" s="92">
        <v>6</v>
      </c>
      <c r="C119" s="93">
        <v>2</v>
      </c>
      <c r="D119" s="73">
        <v>1</v>
      </c>
      <c r="E119" s="92">
        <v>1</v>
      </c>
      <c r="F119" s="101"/>
      <c r="G119" s="73" t="s">
        <v>101</v>
      </c>
      <c r="H119" s="61">
        <v>89</v>
      </c>
      <c r="I119" s="182">
        <f t="shared" si="9"/>
        <v>0</v>
      </c>
      <c r="J119" s="165">
        <f t="shared" si="9"/>
        <v>0</v>
      </c>
      <c r="K119" s="166">
        <f t="shared" si="9"/>
        <v>0</v>
      </c>
      <c r="L119" s="182">
        <f t="shared" si="9"/>
        <v>0</v>
      </c>
      <c r="M119" s="9"/>
    </row>
    <row r="120" spans="1:13" ht="25.5" hidden="1" customHeight="1">
      <c r="A120" s="91">
        <v>2</v>
      </c>
      <c r="B120" s="92">
        <v>6</v>
      </c>
      <c r="C120" s="93">
        <v>2</v>
      </c>
      <c r="D120" s="73">
        <v>1</v>
      </c>
      <c r="E120" s="92">
        <v>1</v>
      </c>
      <c r="F120" s="101">
        <v>1</v>
      </c>
      <c r="G120" s="73" t="s">
        <v>101</v>
      </c>
      <c r="H120" s="61">
        <v>90</v>
      </c>
      <c r="I120" s="151">
        <v>0</v>
      </c>
      <c r="J120" s="151">
        <v>0</v>
      </c>
      <c r="K120" s="151">
        <v>0</v>
      </c>
      <c r="L120" s="151">
        <v>0</v>
      </c>
      <c r="M120" s="9"/>
    </row>
    <row r="121" spans="1:13" ht="26.25" hidden="1" customHeight="1">
      <c r="A121" s="99">
        <v>2</v>
      </c>
      <c r="B121" s="66">
        <v>6</v>
      </c>
      <c r="C121" s="64">
        <v>3</v>
      </c>
      <c r="D121" s="78"/>
      <c r="E121" s="66"/>
      <c r="F121" s="103"/>
      <c r="G121" s="78" t="s">
        <v>102</v>
      </c>
      <c r="H121" s="61">
        <v>91</v>
      </c>
      <c r="I121" s="158">
        <f t="shared" ref="I121:L123" si="10">I122</f>
        <v>0</v>
      </c>
      <c r="J121" s="160">
        <f t="shared" si="10"/>
        <v>0</v>
      </c>
      <c r="K121" s="161">
        <f t="shared" si="10"/>
        <v>0</v>
      </c>
      <c r="L121" s="158">
        <f t="shared" si="10"/>
        <v>0</v>
      </c>
      <c r="M121" s="9"/>
    </row>
    <row r="122" spans="1:13" ht="25.5" hidden="1" customHeight="1">
      <c r="A122" s="91">
        <v>2</v>
      </c>
      <c r="B122" s="92">
        <v>6</v>
      </c>
      <c r="C122" s="93">
        <v>3</v>
      </c>
      <c r="D122" s="73">
        <v>1</v>
      </c>
      <c r="E122" s="92"/>
      <c r="F122" s="101"/>
      <c r="G122" s="73" t="s">
        <v>102</v>
      </c>
      <c r="H122" s="61">
        <v>92</v>
      </c>
      <c r="I122" s="147">
        <f t="shared" si="10"/>
        <v>0</v>
      </c>
      <c r="J122" s="174">
        <f t="shared" si="10"/>
        <v>0</v>
      </c>
      <c r="K122" s="148">
        <f t="shared" si="10"/>
        <v>0</v>
      </c>
      <c r="L122" s="147">
        <f t="shared" si="10"/>
        <v>0</v>
      </c>
      <c r="M122" s="9"/>
    </row>
    <row r="123" spans="1:13" ht="26.25" hidden="1" customHeight="1">
      <c r="A123" s="91">
        <v>2</v>
      </c>
      <c r="B123" s="92">
        <v>6</v>
      </c>
      <c r="C123" s="93">
        <v>3</v>
      </c>
      <c r="D123" s="73">
        <v>1</v>
      </c>
      <c r="E123" s="92">
        <v>1</v>
      </c>
      <c r="F123" s="101"/>
      <c r="G123" s="73" t="s">
        <v>102</v>
      </c>
      <c r="H123" s="61">
        <v>93</v>
      </c>
      <c r="I123" s="147">
        <f t="shared" si="10"/>
        <v>0</v>
      </c>
      <c r="J123" s="174">
        <f t="shared" si="10"/>
        <v>0</v>
      </c>
      <c r="K123" s="148">
        <f t="shared" si="10"/>
        <v>0</v>
      </c>
      <c r="L123" s="147">
        <f t="shared" si="10"/>
        <v>0</v>
      </c>
      <c r="M123" s="9"/>
    </row>
    <row r="124" spans="1:13" ht="27" hidden="1" customHeight="1">
      <c r="A124" s="91">
        <v>2</v>
      </c>
      <c r="B124" s="92">
        <v>6</v>
      </c>
      <c r="C124" s="93">
        <v>3</v>
      </c>
      <c r="D124" s="73">
        <v>1</v>
      </c>
      <c r="E124" s="92">
        <v>1</v>
      </c>
      <c r="F124" s="101">
        <v>1</v>
      </c>
      <c r="G124" s="73" t="s">
        <v>102</v>
      </c>
      <c r="H124" s="61">
        <v>94</v>
      </c>
      <c r="I124" s="151">
        <v>0</v>
      </c>
      <c r="J124" s="151">
        <v>0</v>
      </c>
      <c r="K124" s="151">
        <v>0</v>
      </c>
      <c r="L124" s="151">
        <v>0</v>
      </c>
      <c r="M124" s="9"/>
    </row>
    <row r="125" spans="1:13" ht="25.5" hidden="1" customHeight="1">
      <c r="A125" s="99">
        <v>2</v>
      </c>
      <c r="B125" s="66">
        <v>6</v>
      </c>
      <c r="C125" s="64">
        <v>4</v>
      </c>
      <c r="D125" s="78"/>
      <c r="E125" s="66"/>
      <c r="F125" s="103"/>
      <c r="G125" s="78" t="s">
        <v>103</v>
      </c>
      <c r="H125" s="61">
        <v>95</v>
      </c>
      <c r="I125" s="158">
        <f t="shared" ref="I125:L127" si="11">I126</f>
        <v>0</v>
      </c>
      <c r="J125" s="160">
        <f t="shared" si="11"/>
        <v>0</v>
      </c>
      <c r="K125" s="161">
        <f t="shared" si="11"/>
        <v>0</v>
      </c>
      <c r="L125" s="158">
        <f t="shared" si="11"/>
        <v>0</v>
      </c>
      <c r="M125" s="9"/>
    </row>
    <row r="126" spans="1:13" ht="27" hidden="1" customHeight="1">
      <c r="A126" s="91">
        <v>2</v>
      </c>
      <c r="B126" s="92">
        <v>6</v>
      </c>
      <c r="C126" s="93">
        <v>4</v>
      </c>
      <c r="D126" s="73">
        <v>1</v>
      </c>
      <c r="E126" s="92"/>
      <c r="F126" s="101"/>
      <c r="G126" s="73" t="s">
        <v>103</v>
      </c>
      <c r="H126" s="61">
        <v>96</v>
      </c>
      <c r="I126" s="147">
        <f t="shared" si="11"/>
        <v>0</v>
      </c>
      <c r="J126" s="174">
        <f t="shared" si="11"/>
        <v>0</v>
      </c>
      <c r="K126" s="148">
        <f t="shared" si="11"/>
        <v>0</v>
      </c>
      <c r="L126" s="147">
        <f t="shared" si="11"/>
        <v>0</v>
      </c>
      <c r="M126" s="9"/>
    </row>
    <row r="127" spans="1:13" ht="27" hidden="1" customHeight="1">
      <c r="A127" s="91">
        <v>2</v>
      </c>
      <c r="B127" s="92">
        <v>6</v>
      </c>
      <c r="C127" s="93">
        <v>4</v>
      </c>
      <c r="D127" s="73">
        <v>1</v>
      </c>
      <c r="E127" s="92">
        <v>1</v>
      </c>
      <c r="F127" s="101"/>
      <c r="G127" s="73" t="s">
        <v>103</v>
      </c>
      <c r="H127" s="61">
        <v>97</v>
      </c>
      <c r="I127" s="147">
        <f t="shared" si="11"/>
        <v>0</v>
      </c>
      <c r="J127" s="174">
        <f t="shared" si="11"/>
        <v>0</v>
      </c>
      <c r="K127" s="148">
        <f t="shared" si="11"/>
        <v>0</v>
      </c>
      <c r="L127" s="147">
        <f t="shared" si="11"/>
        <v>0</v>
      </c>
      <c r="M127" s="9"/>
    </row>
    <row r="128" spans="1:13" ht="27.75" hidden="1" customHeight="1">
      <c r="A128" s="91">
        <v>2</v>
      </c>
      <c r="B128" s="92">
        <v>6</v>
      </c>
      <c r="C128" s="93">
        <v>4</v>
      </c>
      <c r="D128" s="73">
        <v>1</v>
      </c>
      <c r="E128" s="92">
        <v>1</v>
      </c>
      <c r="F128" s="101">
        <v>1</v>
      </c>
      <c r="G128" s="73" t="s">
        <v>103</v>
      </c>
      <c r="H128" s="61">
        <v>98</v>
      </c>
      <c r="I128" s="151">
        <v>0</v>
      </c>
      <c r="J128" s="151">
        <v>0</v>
      </c>
      <c r="K128" s="151">
        <v>0</v>
      </c>
      <c r="L128" s="151">
        <v>0</v>
      </c>
      <c r="M128" s="9"/>
    </row>
    <row r="129" spans="1:13" ht="27" hidden="1" customHeight="1">
      <c r="A129" s="106">
        <v>2</v>
      </c>
      <c r="B129" s="117">
        <v>6</v>
      </c>
      <c r="C129" s="118">
        <v>5</v>
      </c>
      <c r="D129" s="111"/>
      <c r="E129" s="117"/>
      <c r="F129" s="112"/>
      <c r="G129" s="111" t="s">
        <v>104</v>
      </c>
      <c r="H129" s="61">
        <v>99</v>
      </c>
      <c r="I129" s="155">
        <f t="shared" ref="I129:L131" si="12">I130</f>
        <v>0</v>
      </c>
      <c r="J129" s="167">
        <f t="shared" si="12"/>
        <v>0</v>
      </c>
      <c r="K129" s="156">
        <f t="shared" si="12"/>
        <v>0</v>
      </c>
      <c r="L129" s="155">
        <f t="shared" si="12"/>
        <v>0</v>
      </c>
      <c r="M129" s="9"/>
    </row>
    <row r="130" spans="1:13" ht="29.25" hidden="1" customHeight="1">
      <c r="A130" s="91">
        <v>2</v>
      </c>
      <c r="B130" s="92">
        <v>6</v>
      </c>
      <c r="C130" s="93">
        <v>5</v>
      </c>
      <c r="D130" s="73">
        <v>1</v>
      </c>
      <c r="E130" s="92"/>
      <c r="F130" s="101"/>
      <c r="G130" s="111" t="s">
        <v>104</v>
      </c>
      <c r="H130" s="61">
        <v>100</v>
      </c>
      <c r="I130" s="147">
        <f t="shared" si="12"/>
        <v>0</v>
      </c>
      <c r="J130" s="174">
        <f t="shared" si="12"/>
        <v>0</v>
      </c>
      <c r="K130" s="148">
        <f t="shared" si="12"/>
        <v>0</v>
      </c>
      <c r="L130" s="147">
        <f t="shared" si="12"/>
        <v>0</v>
      </c>
      <c r="M130" s="9"/>
    </row>
    <row r="131" spans="1:13" ht="25.5" hidden="1" customHeight="1">
      <c r="A131" s="91">
        <v>2</v>
      </c>
      <c r="B131" s="92">
        <v>6</v>
      </c>
      <c r="C131" s="93">
        <v>5</v>
      </c>
      <c r="D131" s="73">
        <v>1</v>
      </c>
      <c r="E131" s="92">
        <v>1</v>
      </c>
      <c r="F131" s="101"/>
      <c r="G131" s="111" t="s">
        <v>104</v>
      </c>
      <c r="H131" s="61">
        <v>101</v>
      </c>
      <c r="I131" s="147">
        <f t="shared" si="12"/>
        <v>0</v>
      </c>
      <c r="J131" s="174">
        <f t="shared" si="12"/>
        <v>0</v>
      </c>
      <c r="K131" s="148">
        <f t="shared" si="12"/>
        <v>0</v>
      </c>
      <c r="L131" s="147">
        <f t="shared" si="12"/>
        <v>0</v>
      </c>
      <c r="M131" s="9"/>
    </row>
    <row r="132" spans="1:13" ht="27.75" hidden="1" customHeight="1">
      <c r="A132" s="92">
        <v>2</v>
      </c>
      <c r="B132" s="93">
        <v>6</v>
      </c>
      <c r="C132" s="92">
        <v>5</v>
      </c>
      <c r="D132" s="92">
        <v>1</v>
      </c>
      <c r="E132" s="73">
        <v>1</v>
      </c>
      <c r="F132" s="101">
        <v>1</v>
      </c>
      <c r="G132" s="92" t="s">
        <v>105</v>
      </c>
      <c r="H132" s="61">
        <v>102</v>
      </c>
      <c r="I132" s="151">
        <v>0</v>
      </c>
      <c r="J132" s="151">
        <v>0</v>
      </c>
      <c r="K132" s="151">
        <v>0</v>
      </c>
      <c r="L132" s="151">
        <v>0</v>
      </c>
      <c r="M132" s="9"/>
    </row>
    <row r="133" spans="1:13" ht="27.75" hidden="1" customHeight="1">
      <c r="A133" s="91">
        <v>2</v>
      </c>
      <c r="B133" s="93">
        <v>6</v>
      </c>
      <c r="C133" s="92">
        <v>6</v>
      </c>
      <c r="D133" s="93"/>
      <c r="E133" s="73"/>
      <c r="F133" s="94"/>
      <c r="G133" s="113" t="s">
        <v>106</v>
      </c>
      <c r="H133" s="61">
        <v>103</v>
      </c>
      <c r="I133" s="148">
        <f t="shared" ref="I133:L135" si="13">I134</f>
        <v>0</v>
      </c>
      <c r="J133" s="147">
        <f t="shared" si="13"/>
        <v>0</v>
      </c>
      <c r="K133" s="147">
        <f t="shared" si="13"/>
        <v>0</v>
      </c>
      <c r="L133" s="147">
        <f t="shared" si="13"/>
        <v>0</v>
      </c>
      <c r="M133" s="9"/>
    </row>
    <row r="134" spans="1:13" ht="27.75" hidden="1" customHeight="1">
      <c r="A134" s="91">
        <v>2</v>
      </c>
      <c r="B134" s="93">
        <v>6</v>
      </c>
      <c r="C134" s="92">
        <v>6</v>
      </c>
      <c r="D134" s="93">
        <v>1</v>
      </c>
      <c r="E134" s="73"/>
      <c r="F134" s="94"/>
      <c r="G134" s="113" t="s">
        <v>106</v>
      </c>
      <c r="H134" s="61">
        <v>104</v>
      </c>
      <c r="I134" s="147">
        <f t="shared" si="13"/>
        <v>0</v>
      </c>
      <c r="J134" s="147">
        <f t="shared" si="13"/>
        <v>0</v>
      </c>
      <c r="K134" s="147">
        <f t="shared" si="13"/>
        <v>0</v>
      </c>
      <c r="L134" s="147">
        <f t="shared" si="13"/>
        <v>0</v>
      </c>
      <c r="M134" s="9"/>
    </row>
    <row r="135" spans="1:13" ht="27.75" hidden="1" customHeight="1">
      <c r="A135" s="91">
        <v>2</v>
      </c>
      <c r="B135" s="93">
        <v>6</v>
      </c>
      <c r="C135" s="92">
        <v>6</v>
      </c>
      <c r="D135" s="93">
        <v>1</v>
      </c>
      <c r="E135" s="73">
        <v>1</v>
      </c>
      <c r="F135" s="94"/>
      <c r="G135" s="113" t="s">
        <v>106</v>
      </c>
      <c r="H135" s="61">
        <v>105</v>
      </c>
      <c r="I135" s="147">
        <f t="shared" si="13"/>
        <v>0</v>
      </c>
      <c r="J135" s="147">
        <f t="shared" si="13"/>
        <v>0</v>
      </c>
      <c r="K135" s="147">
        <f t="shared" si="13"/>
        <v>0</v>
      </c>
      <c r="L135" s="147">
        <f t="shared" si="13"/>
        <v>0</v>
      </c>
      <c r="M135" s="9"/>
    </row>
    <row r="136" spans="1:13" ht="27.75" hidden="1" customHeight="1">
      <c r="A136" s="91">
        <v>2</v>
      </c>
      <c r="B136" s="93">
        <v>6</v>
      </c>
      <c r="C136" s="92">
        <v>6</v>
      </c>
      <c r="D136" s="93">
        <v>1</v>
      </c>
      <c r="E136" s="73">
        <v>1</v>
      </c>
      <c r="F136" s="94">
        <v>1</v>
      </c>
      <c r="G136" s="114" t="s">
        <v>106</v>
      </c>
      <c r="H136" s="61">
        <v>106</v>
      </c>
      <c r="I136" s="151">
        <v>0</v>
      </c>
      <c r="J136" s="168">
        <v>0</v>
      </c>
      <c r="K136" s="151">
        <v>0</v>
      </c>
      <c r="L136" s="151">
        <v>0</v>
      </c>
      <c r="M136" s="9"/>
    </row>
    <row r="137" spans="1:13" ht="28.5" hidden="1" customHeight="1">
      <c r="A137" s="100">
        <v>2</v>
      </c>
      <c r="B137" s="57">
        <v>7</v>
      </c>
      <c r="C137" s="57"/>
      <c r="D137" s="58"/>
      <c r="E137" s="58"/>
      <c r="F137" s="60"/>
      <c r="G137" s="59" t="s">
        <v>107</v>
      </c>
      <c r="H137" s="61">
        <v>107</v>
      </c>
      <c r="I137" s="148">
        <f>SUM(I138+I143+I151)</f>
        <v>0</v>
      </c>
      <c r="J137" s="174">
        <f>SUM(J138+J143+J151)</f>
        <v>0</v>
      </c>
      <c r="K137" s="148">
        <f>SUM(K138+K143+K151)</f>
        <v>0</v>
      </c>
      <c r="L137" s="147">
        <f>SUM(L138+L143+L151)</f>
        <v>0</v>
      </c>
      <c r="M137" s="9"/>
    </row>
    <row r="138" spans="1:13" hidden="1">
      <c r="A138" s="91">
        <v>2</v>
      </c>
      <c r="B138" s="92">
        <v>7</v>
      </c>
      <c r="C138" s="92">
        <v>1</v>
      </c>
      <c r="D138" s="93"/>
      <c r="E138" s="93"/>
      <c r="F138" s="94"/>
      <c r="G138" s="73" t="s">
        <v>108</v>
      </c>
      <c r="H138" s="61">
        <v>108</v>
      </c>
      <c r="I138" s="148">
        <f t="shared" ref="I138:L139" si="14">I139</f>
        <v>0</v>
      </c>
      <c r="J138" s="174">
        <f t="shared" si="14"/>
        <v>0</v>
      </c>
      <c r="K138" s="148">
        <f t="shared" si="14"/>
        <v>0</v>
      </c>
      <c r="L138" s="147">
        <f t="shared" si="14"/>
        <v>0</v>
      </c>
    </row>
    <row r="139" spans="1:13" ht="24" hidden="1" customHeight="1">
      <c r="A139" s="91">
        <v>2</v>
      </c>
      <c r="B139" s="92">
        <v>7</v>
      </c>
      <c r="C139" s="92">
        <v>1</v>
      </c>
      <c r="D139" s="93">
        <v>1</v>
      </c>
      <c r="E139" s="93"/>
      <c r="F139" s="94"/>
      <c r="G139" s="73" t="s">
        <v>108</v>
      </c>
      <c r="H139" s="61">
        <v>109</v>
      </c>
      <c r="I139" s="148">
        <f t="shared" si="14"/>
        <v>0</v>
      </c>
      <c r="J139" s="174">
        <f t="shared" si="14"/>
        <v>0</v>
      </c>
      <c r="K139" s="148">
        <f t="shared" si="14"/>
        <v>0</v>
      </c>
      <c r="L139" s="147">
        <f t="shared" si="14"/>
        <v>0</v>
      </c>
      <c r="M139" s="9"/>
    </row>
    <row r="140" spans="1:13" ht="28.5" hidden="1" customHeight="1">
      <c r="A140" s="91">
        <v>2</v>
      </c>
      <c r="B140" s="92">
        <v>7</v>
      </c>
      <c r="C140" s="92">
        <v>1</v>
      </c>
      <c r="D140" s="93">
        <v>1</v>
      </c>
      <c r="E140" s="93">
        <v>1</v>
      </c>
      <c r="F140" s="94"/>
      <c r="G140" s="73" t="s">
        <v>108</v>
      </c>
      <c r="H140" s="61">
        <v>110</v>
      </c>
      <c r="I140" s="148">
        <f>SUM(I141:I142)</f>
        <v>0</v>
      </c>
      <c r="J140" s="174">
        <f>SUM(J141:J142)</f>
        <v>0</v>
      </c>
      <c r="K140" s="148">
        <f>SUM(K141:K142)</f>
        <v>0</v>
      </c>
      <c r="L140" s="147">
        <f>SUM(L141:L142)</f>
        <v>0</v>
      </c>
      <c r="M140" s="9"/>
    </row>
    <row r="141" spans="1:13" ht="26.25" hidden="1" customHeight="1">
      <c r="A141" s="99">
        <v>2</v>
      </c>
      <c r="B141" s="66">
        <v>7</v>
      </c>
      <c r="C141" s="99">
        <v>1</v>
      </c>
      <c r="D141" s="92">
        <v>1</v>
      </c>
      <c r="E141" s="64">
        <v>1</v>
      </c>
      <c r="F141" s="67">
        <v>1</v>
      </c>
      <c r="G141" s="78" t="s">
        <v>109</v>
      </c>
      <c r="H141" s="61">
        <v>111</v>
      </c>
      <c r="I141" s="169">
        <v>0</v>
      </c>
      <c r="J141" s="169">
        <v>0</v>
      </c>
      <c r="K141" s="169">
        <v>0</v>
      </c>
      <c r="L141" s="169">
        <v>0</v>
      </c>
      <c r="M141" s="9"/>
    </row>
    <row r="142" spans="1:13" ht="24" hidden="1" customHeight="1">
      <c r="A142" s="92">
        <v>2</v>
      </c>
      <c r="B142" s="92">
        <v>7</v>
      </c>
      <c r="C142" s="91">
        <v>1</v>
      </c>
      <c r="D142" s="92">
        <v>1</v>
      </c>
      <c r="E142" s="93">
        <v>1</v>
      </c>
      <c r="F142" s="94">
        <v>2</v>
      </c>
      <c r="G142" s="73" t="s">
        <v>110</v>
      </c>
      <c r="H142" s="61">
        <v>112</v>
      </c>
      <c r="I142" s="150">
        <v>0</v>
      </c>
      <c r="J142" s="150">
        <v>0</v>
      </c>
      <c r="K142" s="150">
        <v>0</v>
      </c>
      <c r="L142" s="150">
        <v>0</v>
      </c>
      <c r="M142" s="9"/>
    </row>
    <row r="143" spans="1:13" ht="25.5" hidden="1" customHeight="1">
      <c r="A143" s="106">
        <v>2</v>
      </c>
      <c r="B143" s="107">
        <v>7</v>
      </c>
      <c r="C143" s="106">
        <v>2</v>
      </c>
      <c r="D143" s="107"/>
      <c r="E143" s="108"/>
      <c r="F143" s="120"/>
      <c r="G143" s="105" t="s">
        <v>111</v>
      </c>
      <c r="H143" s="61">
        <v>113</v>
      </c>
      <c r="I143" s="163">
        <f t="shared" ref="I143:L144" si="15">I144</f>
        <v>0</v>
      </c>
      <c r="J143" s="162">
        <f t="shared" si="15"/>
        <v>0</v>
      </c>
      <c r="K143" s="163">
        <f t="shared" si="15"/>
        <v>0</v>
      </c>
      <c r="L143" s="154">
        <f t="shared" si="15"/>
        <v>0</v>
      </c>
      <c r="M143" s="9"/>
    </row>
    <row r="144" spans="1:13" ht="25.5" hidden="1" customHeight="1">
      <c r="A144" s="91">
        <v>2</v>
      </c>
      <c r="B144" s="92">
        <v>7</v>
      </c>
      <c r="C144" s="91">
        <v>2</v>
      </c>
      <c r="D144" s="92">
        <v>1</v>
      </c>
      <c r="E144" s="93"/>
      <c r="F144" s="94"/>
      <c r="G144" s="73" t="s">
        <v>112</v>
      </c>
      <c r="H144" s="61">
        <v>114</v>
      </c>
      <c r="I144" s="148">
        <f t="shared" si="15"/>
        <v>0</v>
      </c>
      <c r="J144" s="174">
        <f t="shared" si="15"/>
        <v>0</v>
      </c>
      <c r="K144" s="148">
        <f t="shared" si="15"/>
        <v>0</v>
      </c>
      <c r="L144" s="147">
        <f t="shared" si="15"/>
        <v>0</v>
      </c>
      <c r="M144" s="9"/>
    </row>
    <row r="145" spans="1:13" ht="25.5" hidden="1" customHeight="1">
      <c r="A145" s="91">
        <v>2</v>
      </c>
      <c r="B145" s="92">
        <v>7</v>
      </c>
      <c r="C145" s="91">
        <v>2</v>
      </c>
      <c r="D145" s="92">
        <v>1</v>
      </c>
      <c r="E145" s="93">
        <v>1</v>
      </c>
      <c r="F145" s="94"/>
      <c r="G145" s="73" t="s">
        <v>112</v>
      </c>
      <c r="H145" s="61">
        <v>115</v>
      </c>
      <c r="I145" s="148">
        <f>SUM(I146:I147)</f>
        <v>0</v>
      </c>
      <c r="J145" s="174">
        <f>SUM(J146:J147)</f>
        <v>0</v>
      </c>
      <c r="K145" s="148">
        <f>SUM(K146:K147)</f>
        <v>0</v>
      </c>
      <c r="L145" s="147">
        <f>SUM(L146:L147)</f>
        <v>0</v>
      </c>
      <c r="M145" s="9"/>
    </row>
    <row r="146" spans="1:13" ht="23.25" hidden="1" customHeight="1">
      <c r="A146" s="91">
        <v>2</v>
      </c>
      <c r="B146" s="92">
        <v>7</v>
      </c>
      <c r="C146" s="91">
        <v>2</v>
      </c>
      <c r="D146" s="92">
        <v>1</v>
      </c>
      <c r="E146" s="93">
        <v>1</v>
      </c>
      <c r="F146" s="94">
        <v>1</v>
      </c>
      <c r="G146" s="73" t="s">
        <v>113</v>
      </c>
      <c r="H146" s="61">
        <v>116</v>
      </c>
      <c r="I146" s="150">
        <v>0</v>
      </c>
      <c r="J146" s="150">
        <v>0</v>
      </c>
      <c r="K146" s="150">
        <v>0</v>
      </c>
      <c r="L146" s="150">
        <v>0</v>
      </c>
      <c r="M146" s="9"/>
    </row>
    <row r="147" spans="1:13" ht="26.25" hidden="1" customHeight="1">
      <c r="A147" s="91">
        <v>2</v>
      </c>
      <c r="B147" s="92">
        <v>7</v>
      </c>
      <c r="C147" s="91">
        <v>2</v>
      </c>
      <c r="D147" s="92">
        <v>1</v>
      </c>
      <c r="E147" s="93">
        <v>1</v>
      </c>
      <c r="F147" s="94">
        <v>2</v>
      </c>
      <c r="G147" s="73" t="s">
        <v>114</v>
      </c>
      <c r="H147" s="61">
        <v>117</v>
      </c>
      <c r="I147" s="150">
        <v>0</v>
      </c>
      <c r="J147" s="150">
        <v>0</v>
      </c>
      <c r="K147" s="150">
        <v>0</v>
      </c>
      <c r="L147" s="150">
        <v>0</v>
      </c>
      <c r="M147" s="9"/>
    </row>
    <row r="148" spans="1:13" ht="27.75" hidden="1" customHeight="1">
      <c r="A148" s="91">
        <v>2</v>
      </c>
      <c r="B148" s="92">
        <v>7</v>
      </c>
      <c r="C148" s="91">
        <v>2</v>
      </c>
      <c r="D148" s="92">
        <v>2</v>
      </c>
      <c r="E148" s="93"/>
      <c r="F148" s="94"/>
      <c r="G148" s="73" t="s">
        <v>115</v>
      </c>
      <c r="H148" s="61">
        <v>118</v>
      </c>
      <c r="I148" s="148">
        <f>I149</f>
        <v>0</v>
      </c>
      <c r="J148" s="148">
        <f>J149</f>
        <v>0</v>
      </c>
      <c r="K148" s="148">
        <f>K149</f>
        <v>0</v>
      </c>
      <c r="L148" s="148">
        <f>L149</f>
        <v>0</v>
      </c>
      <c r="M148" s="9"/>
    </row>
    <row r="149" spans="1:13" ht="24.75" hidden="1" customHeight="1">
      <c r="A149" s="91">
        <v>2</v>
      </c>
      <c r="B149" s="92">
        <v>7</v>
      </c>
      <c r="C149" s="91">
        <v>2</v>
      </c>
      <c r="D149" s="92">
        <v>2</v>
      </c>
      <c r="E149" s="93">
        <v>1</v>
      </c>
      <c r="F149" s="94"/>
      <c r="G149" s="73" t="s">
        <v>115</v>
      </c>
      <c r="H149" s="61">
        <v>119</v>
      </c>
      <c r="I149" s="148">
        <f>SUM(I150)</f>
        <v>0</v>
      </c>
      <c r="J149" s="148">
        <f>SUM(J150)</f>
        <v>0</v>
      </c>
      <c r="K149" s="148">
        <f>SUM(K150)</f>
        <v>0</v>
      </c>
      <c r="L149" s="148">
        <f>SUM(L150)</f>
        <v>0</v>
      </c>
      <c r="M149" s="9"/>
    </row>
    <row r="150" spans="1:13" ht="27" hidden="1" customHeight="1">
      <c r="A150" s="91">
        <v>2</v>
      </c>
      <c r="B150" s="92">
        <v>7</v>
      </c>
      <c r="C150" s="91">
        <v>2</v>
      </c>
      <c r="D150" s="92">
        <v>2</v>
      </c>
      <c r="E150" s="93">
        <v>1</v>
      </c>
      <c r="F150" s="94">
        <v>1</v>
      </c>
      <c r="G150" s="73" t="s">
        <v>115</v>
      </c>
      <c r="H150" s="61">
        <v>120</v>
      </c>
      <c r="I150" s="150">
        <v>0</v>
      </c>
      <c r="J150" s="150">
        <v>0</v>
      </c>
      <c r="K150" s="150">
        <v>0</v>
      </c>
      <c r="L150" s="150">
        <v>0</v>
      </c>
      <c r="M150" s="9"/>
    </row>
    <row r="151" spans="1:13" hidden="1">
      <c r="A151" s="91">
        <v>2</v>
      </c>
      <c r="B151" s="92">
        <v>7</v>
      </c>
      <c r="C151" s="91">
        <v>3</v>
      </c>
      <c r="D151" s="92"/>
      <c r="E151" s="93"/>
      <c r="F151" s="94"/>
      <c r="G151" s="73" t="s">
        <v>116</v>
      </c>
      <c r="H151" s="61">
        <v>121</v>
      </c>
      <c r="I151" s="148">
        <f t="shared" ref="I151:L152" si="16">I152</f>
        <v>0</v>
      </c>
      <c r="J151" s="174">
        <f t="shared" si="16"/>
        <v>0</v>
      </c>
      <c r="K151" s="148">
        <f t="shared" si="16"/>
        <v>0</v>
      </c>
      <c r="L151" s="147">
        <f t="shared" si="16"/>
        <v>0</v>
      </c>
    </row>
    <row r="152" spans="1:13" hidden="1">
      <c r="A152" s="106">
        <v>2</v>
      </c>
      <c r="B152" s="117">
        <v>7</v>
      </c>
      <c r="C152" s="115">
        <v>3</v>
      </c>
      <c r="D152" s="117">
        <v>1</v>
      </c>
      <c r="E152" s="118"/>
      <c r="F152" s="119"/>
      <c r="G152" s="111" t="s">
        <v>116</v>
      </c>
      <c r="H152" s="61">
        <v>122</v>
      </c>
      <c r="I152" s="156">
        <f t="shared" si="16"/>
        <v>0</v>
      </c>
      <c r="J152" s="167">
        <f t="shared" si="16"/>
        <v>0</v>
      </c>
      <c r="K152" s="156">
        <f t="shared" si="16"/>
        <v>0</v>
      </c>
      <c r="L152" s="155">
        <f t="shared" si="16"/>
        <v>0</v>
      </c>
    </row>
    <row r="153" spans="1:13" hidden="1">
      <c r="A153" s="91">
        <v>2</v>
      </c>
      <c r="B153" s="92">
        <v>7</v>
      </c>
      <c r="C153" s="91">
        <v>3</v>
      </c>
      <c r="D153" s="92">
        <v>1</v>
      </c>
      <c r="E153" s="93">
        <v>1</v>
      </c>
      <c r="F153" s="94"/>
      <c r="G153" s="73" t="s">
        <v>116</v>
      </c>
      <c r="H153" s="61">
        <v>123</v>
      </c>
      <c r="I153" s="148">
        <f>SUM(I154:I155)</f>
        <v>0</v>
      </c>
      <c r="J153" s="174">
        <f>SUM(J154:J155)</f>
        <v>0</v>
      </c>
      <c r="K153" s="148">
        <f>SUM(K154:K155)</f>
        <v>0</v>
      </c>
      <c r="L153" s="147">
        <f>SUM(L154:L155)</f>
        <v>0</v>
      </c>
    </row>
    <row r="154" spans="1:13" hidden="1">
      <c r="A154" s="99">
        <v>2</v>
      </c>
      <c r="B154" s="66">
        <v>7</v>
      </c>
      <c r="C154" s="99">
        <v>3</v>
      </c>
      <c r="D154" s="66">
        <v>1</v>
      </c>
      <c r="E154" s="64">
        <v>1</v>
      </c>
      <c r="F154" s="67">
        <v>1</v>
      </c>
      <c r="G154" s="78" t="s">
        <v>117</v>
      </c>
      <c r="H154" s="61">
        <v>124</v>
      </c>
      <c r="I154" s="169">
        <v>0</v>
      </c>
      <c r="J154" s="169">
        <v>0</v>
      </c>
      <c r="K154" s="169">
        <v>0</v>
      </c>
      <c r="L154" s="169">
        <v>0</v>
      </c>
    </row>
    <row r="155" spans="1:13" ht="25.5" hidden="1" customHeight="1">
      <c r="A155" s="91">
        <v>2</v>
      </c>
      <c r="B155" s="92">
        <v>7</v>
      </c>
      <c r="C155" s="91">
        <v>3</v>
      </c>
      <c r="D155" s="92">
        <v>1</v>
      </c>
      <c r="E155" s="93">
        <v>1</v>
      </c>
      <c r="F155" s="94">
        <v>2</v>
      </c>
      <c r="G155" s="73" t="s">
        <v>118</v>
      </c>
      <c r="H155" s="61">
        <v>125</v>
      </c>
      <c r="I155" s="150">
        <v>0</v>
      </c>
      <c r="J155" s="151">
        <v>0</v>
      </c>
      <c r="K155" s="151">
        <v>0</v>
      </c>
      <c r="L155" s="151">
        <v>0</v>
      </c>
      <c r="M155" s="9"/>
    </row>
    <row r="156" spans="1:13" ht="24" hidden="1" customHeight="1">
      <c r="A156" s="100">
        <v>2</v>
      </c>
      <c r="B156" s="100">
        <v>8</v>
      </c>
      <c r="C156" s="57"/>
      <c r="D156" s="77"/>
      <c r="E156" s="63"/>
      <c r="F156" s="116"/>
      <c r="G156" s="68" t="s">
        <v>119</v>
      </c>
      <c r="H156" s="61">
        <v>126</v>
      </c>
      <c r="I156" s="161">
        <f>I157</f>
        <v>0</v>
      </c>
      <c r="J156" s="160">
        <f>J157</f>
        <v>0</v>
      </c>
      <c r="K156" s="161">
        <f>K157</f>
        <v>0</v>
      </c>
      <c r="L156" s="158">
        <f>L157</f>
        <v>0</v>
      </c>
      <c r="M156" s="9"/>
    </row>
    <row r="157" spans="1:13" ht="21.75" hidden="1" customHeight="1">
      <c r="A157" s="106">
        <v>2</v>
      </c>
      <c r="B157" s="106">
        <v>8</v>
      </c>
      <c r="C157" s="106">
        <v>1</v>
      </c>
      <c r="D157" s="107"/>
      <c r="E157" s="108"/>
      <c r="F157" s="120"/>
      <c r="G157" s="78" t="s">
        <v>119</v>
      </c>
      <c r="H157" s="61">
        <v>127</v>
      </c>
      <c r="I157" s="161">
        <f>I158+I163</f>
        <v>0</v>
      </c>
      <c r="J157" s="160">
        <f>J158+J163</f>
        <v>0</v>
      </c>
      <c r="K157" s="161">
        <f>K158+K163</f>
        <v>0</v>
      </c>
      <c r="L157" s="158">
        <f>L158+L163</f>
        <v>0</v>
      </c>
      <c r="M157" s="9"/>
    </row>
    <row r="158" spans="1:13" ht="27" hidden="1" customHeight="1">
      <c r="A158" s="91">
        <v>2</v>
      </c>
      <c r="B158" s="92">
        <v>8</v>
      </c>
      <c r="C158" s="73">
        <v>1</v>
      </c>
      <c r="D158" s="92">
        <v>1</v>
      </c>
      <c r="E158" s="93"/>
      <c r="F158" s="94"/>
      <c r="G158" s="73" t="s">
        <v>120</v>
      </c>
      <c r="H158" s="61">
        <v>128</v>
      </c>
      <c r="I158" s="148">
        <f>I159</f>
        <v>0</v>
      </c>
      <c r="J158" s="174">
        <f>J159</f>
        <v>0</v>
      </c>
      <c r="K158" s="148">
        <f>K159</f>
        <v>0</v>
      </c>
      <c r="L158" s="147">
        <f>L159</f>
        <v>0</v>
      </c>
      <c r="M158" s="9"/>
    </row>
    <row r="159" spans="1:13" ht="23.25" hidden="1" customHeight="1">
      <c r="A159" s="91">
        <v>2</v>
      </c>
      <c r="B159" s="92">
        <v>8</v>
      </c>
      <c r="C159" s="78">
        <v>1</v>
      </c>
      <c r="D159" s="66">
        <v>1</v>
      </c>
      <c r="E159" s="64">
        <v>1</v>
      </c>
      <c r="F159" s="67"/>
      <c r="G159" s="73" t="s">
        <v>120</v>
      </c>
      <c r="H159" s="61">
        <v>129</v>
      </c>
      <c r="I159" s="161">
        <f>SUM(I160:I162)</f>
        <v>0</v>
      </c>
      <c r="J159" s="161">
        <f>SUM(J160:J162)</f>
        <v>0</v>
      </c>
      <c r="K159" s="161">
        <f>SUM(K160:K162)</f>
        <v>0</v>
      </c>
      <c r="L159" s="161">
        <f>SUM(L160:L162)</f>
        <v>0</v>
      </c>
      <c r="M159" s="9"/>
    </row>
    <row r="160" spans="1:13" ht="23.25" hidden="1" customHeight="1">
      <c r="A160" s="92">
        <v>2</v>
      </c>
      <c r="B160" s="66">
        <v>8</v>
      </c>
      <c r="C160" s="73">
        <v>1</v>
      </c>
      <c r="D160" s="92">
        <v>1</v>
      </c>
      <c r="E160" s="93">
        <v>1</v>
      </c>
      <c r="F160" s="94">
        <v>1</v>
      </c>
      <c r="G160" s="73" t="s">
        <v>121</v>
      </c>
      <c r="H160" s="61">
        <v>130</v>
      </c>
      <c r="I160" s="150">
        <v>0</v>
      </c>
      <c r="J160" s="150">
        <v>0</v>
      </c>
      <c r="K160" s="150">
        <v>0</v>
      </c>
      <c r="L160" s="150">
        <v>0</v>
      </c>
      <c r="M160" s="9"/>
    </row>
    <row r="161" spans="1:13" ht="27" hidden="1" customHeight="1">
      <c r="A161" s="106">
        <v>2</v>
      </c>
      <c r="B161" s="117">
        <v>8</v>
      </c>
      <c r="C161" s="111">
        <v>1</v>
      </c>
      <c r="D161" s="117">
        <v>1</v>
      </c>
      <c r="E161" s="118">
        <v>1</v>
      </c>
      <c r="F161" s="119">
        <v>2</v>
      </c>
      <c r="G161" s="111" t="s">
        <v>122</v>
      </c>
      <c r="H161" s="61">
        <v>131</v>
      </c>
      <c r="I161" s="170">
        <v>0</v>
      </c>
      <c r="J161" s="170">
        <v>0</v>
      </c>
      <c r="K161" s="170">
        <v>0</v>
      </c>
      <c r="L161" s="170">
        <v>0</v>
      </c>
      <c r="M161" s="9"/>
    </row>
    <row r="162" spans="1:13" hidden="1">
      <c r="A162" s="106">
        <v>2</v>
      </c>
      <c r="B162" s="117">
        <v>8</v>
      </c>
      <c r="C162" s="111">
        <v>1</v>
      </c>
      <c r="D162" s="117">
        <v>1</v>
      </c>
      <c r="E162" s="118">
        <v>1</v>
      </c>
      <c r="F162" s="119">
        <v>3</v>
      </c>
      <c r="G162" s="111" t="s">
        <v>123</v>
      </c>
      <c r="H162" s="61">
        <v>132</v>
      </c>
      <c r="I162" s="170">
        <v>0</v>
      </c>
      <c r="J162" s="171">
        <v>0</v>
      </c>
      <c r="K162" s="170">
        <v>0</v>
      </c>
      <c r="L162" s="157">
        <v>0</v>
      </c>
    </row>
    <row r="163" spans="1:13" ht="23.25" hidden="1" customHeight="1">
      <c r="A163" s="91">
        <v>2</v>
      </c>
      <c r="B163" s="92">
        <v>8</v>
      </c>
      <c r="C163" s="73">
        <v>1</v>
      </c>
      <c r="D163" s="92">
        <v>2</v>
      </c>
      <c r="E163" s="93"/>
      <c r="F163" s="94"/>
      <c r="G163" s="73" t="s">
        <v>124</v>
      </c>
      <c r="H163" s="61">
        <v>133</v>
      </c>
      <c r="I163" s="148">
        <f t="shared" ref="I163:L164" si="17">I164</f>
        <v>0</v>
      </c>
      <c r="J163" s="174">
        <f t="shared" si="17"/>
        <v>0</v>
      </c>
      <c r="K163" s="148">
        <f t="shared" si="17"/>
        <v>0</v>
      </c>
      <c r="L163" s="147">
        <f t="shared" si="17"/>
        <v>0</v>
      </c>
      <c r="M163" s="9"/>
    </row>
    <row r="164" spans="1:13" hidden="1">
      <c r="A164" s="91">
        <v>2</v>
      </c>
      <c r="B164" s="92">
        <v>8</v>
      </c>
      <c r="C164" s="73">
        <v>1</v>
      </c>
      <c r="D164" s="92">
        <v>2</v>
      </c>
      <c r="E164" s="93">
        <v>1</v>
      </c>
      <c r="F164" s="94"/>
      <c r="G164" s="73" t="s">
        <v>124</v>
      </c>
      <c r="H164" s="61">
        <v>134</v>
      </c>
      <c r="I164" s="148">
        <f t="shared" si="17"/>
        <v>0</v>
      </c>
      <c r="J164" s="174">
        <f t="shared" si="17"/>
        <v>0</v>
      </c>
      <c r="K164" s="148">
        <f t="shared" si="17"/>
        <v>0</v>
      </c>
      <c r="L164" s="147">
        <f t="shared" si="17"/>
        <v>0</v>
      </c>
    </row>
    <row r="165" spans="1:13" hidden="1">
      <c r="A165" s="106">
        <v>2</v>
      </c>
      <c r="B165" s="107">
        <v>8</v>
      </c>
      <c r="C165" s="105">
        <v>1</v>
      </c>
      <c r="D165" s="107">
        <v>2</v>
      </c>
      <c r="E165" s="108">
        <v>1</v>
      </c>
      <c r="F165" s="120">
        <v>1</v>
      </c>
      <c r="G165" s="73" t="s">
        <v>124</v>
      </c>
      <c r="H165" s="61">
        <v>135</v>
      </c>
      <c r="I165" s="172">
        <v>0</v>
      </c>
      <c r="J165" s="151">
        <v>0</v>
      </c>
      <c r="K165" s="151">
        <v>0</v>
      </c>
      <c r="L165" s="151">
        <v>0</v>
      </c>
    </row>
    <row r="166" spans="1:13" ht="39.75" hidden="1" customHeight="1">
      <c r="A166" s="100">
        <v>2</v>
      </c>
      <c r="B166" s="57">
        <v>9</v>
      </c>
      <c r="C166" s="59"/>
      <c r="D166" s="57"/>
      <c r="E166" s="58"/>
      <c r="F166" s="60"/>
      <c r="G166" s="59" t="s">
        <v>125</v>
      </c>
      <c r="H166" s="61">
        <v>136</v>
      </c>
      <c r="I166" s="148">
        <f>I167+I171</f>
        <v>0</v>
      </c>
      <c r="J166" s="174">
        <f>J167+J171</f>
        <v>0</v>
      </c>
      <c r="K166" s="148">
        <f>K167+K171</f>
        <v>0</v>
      </c>
      <c r="L166" s="147">
        <f>L167+L171</f>
        <v>0</v>
      </c>
      <c r="M166" s="9"/>
    </row>
    <row r="167" spans="1:13" s="105" customFormat="1" ht="39" hidden="1" customHeight="1">
      <c r="A167" s="91">
        <v>2</v>
      </c>
      <c r="B167" s="92">
        <v>9</v>
      </c>
      <c r="C167" s="73">
        <v>1</v>
      </c>
      <c r="D167" s="92"/>
      <c r="E167" s="93"/>
      <c r="F167" s="94"/>
      <c r="G167" s="73" t="s">
        <v>126</v>
      </c>
      <c r="H167" s="61">
        <v>137</v>
      </c>
      <c r="I167" s="148">
        <f t="shared" ref="I167:L169" si="18">I168</f>
        <v>0</v>
      </c>
      <c r="J167" s="174">
        <f t="shared" si="18"/>
        <v>0</v>
      </c>
      <c r="K167" s="148">
        <f t="shared" si="18"/>
        <v>0</v>
      </c>
      <c r="L167" s="147">
        <f t="shared" si="18"/>
        <v>0</v>
      </c>
    </row>
    <row r="168" spans="1:13" ht="42.75" hidden="1" customHeight="1">
      <c r="A168" s="99">
        <v>2</v>
      </c>
      <c r="B168" s="66">
        <v>9</v>
      </c>
      <c r="C168" s="78">
        <v>1</v>
      </c>
      <c r="D168" s="66">
        <v>1</v>
      </c>
      <c r="E168" s="64"/>
      <c r="F168" s="67"/>
      <c r="G168" s="73" t="s">
        <v>126</v>
      </c>
      <c r="H168" s="61">
        <v>138</v>
      </c>
      <c r="I168" s="161">
        <f t="shared" si="18"/>
        <v>0</v>
      </c>
      <c r="J168" s="160">
        <f t="shared" si="18"/>
        <v>0</v>
      </c>
      <c r="K168" s="161">
        <f t="shared" si="18"/>
        <v>0</v>
      </c>
      <c r="L168" s="158">
        <f t="shared" si="18"/>
        <v>0</v>
      </c>
      <c r="M168" s="9"/>
    </row>
    <row r="169" spans="1:13" ht="38.25" hidden="1" customHeight="1">
      <c r="A169" s="91">
        <v>2</v>
      </c>
      <c r="B169" s="92">
        <v>9</v>
      </c>
      <c r="C169" s="91">
        <v>1</v>
      </c>
      <c r="D169" s="92">
        <v>1</v>
      </c>
      <c r="E169" s="93">
        <v>1</v>
      </c>
      <c r="F169" s="94"/>
      <c r="G169" s="73" t="s">
        <v>126</v>
      </c>
      <c r="H169" s="61">
        <v>139</v>
      </c>
      <c r="I169" s="148">
        <f t="shared" si="18"/>
        <v>0</v>
      </c>
      <c r="J169" s="174">
        <f t="shared" si="18"/>
        <v>0</v>
      </c>
      <c r="K169" s="148">
        <f t="shared" si="18"/>
        <v>0</v>
      </c>
      <c r="L169" s="147">
        <f t="shared" si="18"/>
        <v>0</v>
      </c>
      <c r="M169" s="9"/>
    </row>
    <row r="170" spans="1:13" ht="38.25" hidden="1" customHeight="1">
      <c r="A170" s="99">
        <v>2</v>
      </c>
      <c r="B170" s="66">
        <v>9</v>
      </c>
      <c r="C170" s="66">
        <v>1</v>
      </c>
      <c r="D170" s="66">
        <v>1</v>
      </c>
      <c r="E170" s="64">
        <v>1</v>
      </c>
      <c r="F170" s="67">
        <v>1</v>
      </c>
      <c r="G170" s="73" t="s">
        <v>126</v>
      </c>
      <c r="H170" s="61">
        <v>140</v>
      </c>
      <c r="I170" s="169">
        <v>0</v>
      </c>
      <c r="J170" s="169">
        <v>0</v>
      </c>
      <c r="K170" s="169">
        <v>0</v>
      </c>
      <c r="L170" s="169">
        <v>0</v>
      </c>
      <c r="M170" s="9"/>
    </row>
    <row r="171" spans="1:13" ht="41.25" hidden="1" customHeight="1">
      <c r="A171" s="91">
        <v>2</v>
      </c>
      <c r="B171" s="92">
        <v>9</v>
      </c>
      <c r="C171" s="92">
        <v>2</v>
      </c>
      <c r="D171" s="92"/>
      <c r="E171" s="93"/>
      <c r="F171" s="94"/>
      <c r="G171" s="73" t="s">
        <v>127</v>
      </c>
      <c r="H171" s="61">
        <v>141</v>
      </c>
      <c r="I171" s="148">
        <f>SUM(I172+I177)</f>
        <v>0</v>
      </c>
      <c r="J171" s="148">
        <f>SUM(J172+J177)</f>
        <v>0</v>
      </c>
      <c r="K171" s="148">
        <f>SUM(K172+K177)</f>
        <v>0</v>
      </c>
      <c r="L171" s="148">
        <f>SUM(L172+L177)</f>
        <v>0</v>
      </c>
      <c r="M171" s="9"/>
    </row>
    <row r="172" spans="1:13" ht="44.25" hidden="1" customHeight="1">
      <c r="A172" s="91">
        <v>2</v>
      </c>
      <c r="B172" s="92">
        <v>9</v>
      </c>
      <c r="C172" s="92">
        <v>2</v>
      </c>
      <c r="D172" s="66">
        <v>1</v>
      </c>
      <c r="E172" s="64"/>
      <c r="F172" s="67"/>
      <c r="G172" s="78" t="s">
        <v>128</v>
      </c>
      <c r="H172" s="61">
        <v>142</v>
      </c>
      <c r="I172" s="161">
        <f>I173</f>
        <v>0</v>
      </c>
      <c r="J172" s="160">
        <f>J173</f>
        <v>0</v>
      </c>
      <c r="K172" s="161">
        <f>K173</f>
        <v>0</v>
      </c>
      <c r="L172" s="158">
        <f>L173</f>
        <v>0</v>
      </c>
      <c r="M172" s="9"/>
    </row>
    <row r="173" spans="1:13" ht="40.5" hidden="1" customHeight="1">
      <c r="A173" s="99">
        <v>2</v>
      </c>
      <c r="B173" s="66">
        <v>9</v>
      </c>
      <c r="C173" s="66">
        <v>2</v>
      </c>
      <c r="D173" s="92">
        <v>1</v>
      </c>
      <c r="E173" s="93">
        <v>1</v>
      </c>
      <c r="F173" s="94"/>
      <c r="G173" s="78" t="s">
        <v>128</v>
      </c>
      <c r="H173" s="61">
        <v>143</v>
      </c>
      <c r="I173" s="148">
        <f>SUM(I174:I176)</f>
        <v>0</v>
      </c>
      <c r="J173" s="174">
        <f>SUM(J174:J176)</f>
        <v>0</v>
      </c>
      <c r="K173" s="148">
        <f>SUM(K174:K176)</f>
        <v>0</v>
      </c>
      <c r="L173" s="147">
        <f>SUM(L174:L176)</f>
        <v>0</v>
      </c>
      <c r="M173" s="9"/>
    </row>
    <row r="174" spans="1:13" ht="53.25" hidden="1" customHeight="1">
      <c r="A174" s="106">
        <v>2</v>
      </c>
      <c r="B174" s="117">
        <v>9</v>
      </c>
      <c r="C174" s="117">
        <v>2</v>
      </c>
      <c r="D174" s="117">
        <v>1</v>
      </c>
      <c r="E174" s="118">
        <v>1</v>
      </c>
      <c r="F174" s="119">
        <v>1</v>
      </c>
      <c r="G174" s="78" t="s">
        <v>129</v>
      </c>
      <c r="H174" s="61">
        <v>144</v>
      </c>
      <c r="I174" s="170">
        <v>0</v>
      </c>
      <c r="J174" s="149">
        <v>0</v>
      </c>
      <c r="K174" s="149">
        <v>0</v>
      </c>
      <c r="L174" s="149">
        <v>0</v>
      </c>
      <c r="M174" s="9"/>
    </row>
    <row r="175" spans="1:13" ht="51.75" hidden="1" customHeight="1">
      <c r="A175" s="91">
        <v>2</v>
      </c>
      <c r="B175" s="92">
        <v>9</v>
      </c>
      <c r="C175" s="92">
        <v>2</v>
      </c>
      <c r="D175" s="92">
        <v>1</v>
      </c>
      <c r="E175" s="93">
        <v>1</v>
      </c>
      <c r="F175" s="94">
        <v>2</v>
      </c>
      <c r="G175" s="78" t="s">
        <v>130</v>
      </c>
      <c r="H175" s="61">
        <v>145</v>
      </c>
      <c r="I175" s="150">
        <v>0</v>
      </c>
      <c r="J175" s="173">
        <v>0</v>
      </c>
      <c r="K175" s="173">
        <v>0</v>
      </c>
      <c r="L175" s="173">
        <v>0</v>
      </c>
      <c r="M175" s="9"/>
    </row>
    <row r="176" spans="1:13" ht="54.75" hidden="1" customHeight="1">
      <c r="A176" s="91">
        <v>2</v>
      </c>
      <c r="B176" s="92">
        <v>9</v>
      </c>
      <c r="C176" s="92">
        <v>2</v>
      </c>
      <c r="D176" s="92">
        <v>1</v>
      </c>
      <c r="E176" s="93">
        <v>1</v>
      </c>
      <c r="F176" s="94">
        <v>3</v>
      </c>
      <c r="G176" s="78" t="s">
        <v>131</v>
      </c>
      <c r="H176" s="61">
        <v>146</v>
      </c>
      <c r="I176" s="150">
        <v>0</v>
      </c>
      <c r="J176" s="150">
        <v>0</v>
      </c>
      <c r="K176" s="150">
        <v>0</v>
      </c>
      <c r="L176" s="150">
        <v>0</v>
      </c>
      <c r="M176" s="9"/>
    </row>
    <row r="177" spans="1:13" ht="39" hidden="1" customHeight="1">
      <c r="A177" s="121">
        <v>2</v>
      </c>
      <c r="B177" s="121">
        <v>9</v>
      </c>
      <c r="C177" s="121">
        <v>2</v>
      </c>
      <c r="D177" s="121">
        <v>2</v>
      </c>
      <c r="E177" s="121"/>
      <c r="F177" s="121"/>
      <c r="G177" s="73" t="s">
        <v>132</v>
      </c>
      <c r="H177" s="61">
        <v>147</v>
      </c>
      <c r="I177" s="148">
        <f>I178</f>
        <v>0</v>
      </c>
      <c r="J177" s="174">
        <f>J178</f>
        <v>0</v>
      </c>
      <c r="K177" s="148">
        <f>K178</f>
        <v>0</v>
      </c>
      <c r="L177" s="147">
        <f>L178</f>
        <v>0</v>
      </c>
      <c r="M177" s="9"/>
    </row>
    <row r="178" spans="1:13" ht="43.5" hidden="1" customHeight="1">
      <c r="A178" s="91">
        <v>2</v>
      </c>
      <c r="B178" s="92">
        <v>9</v>
      </c>
      <c r="C178" s="92">
        <v>2</v>
      </c>
      <c r="D178" s="92">
        <v>2</v>
      </c>
      <c r="E178" s="93">
        <v>1</v>
      </c>
      <c r="F178" s="94"/>
      <c r="G178" s="78" t="s">
        <v>133</v>
      </c>
      <c r="H178" s="61">
        <v>148</v>
      </c>
      <c r="I178" s="161">
        <f>SUM(I179:I181)</f>
        <v>0</v>
      </c>
      <c r="J178" s="161">
        <f>SUM(J179:J181)</f>
        <v>0</v>
      </c>
      <c r="K178" s="161">
        <f>SUM(K179:K181)</f>
        <v>0</v>
      </c>
      <c r="L178" s="161">
        <f>SUM(L179:L181)</f>
        <v>0</v>
      </c>
      <c r="M178" s="9"/>
    </row>
    <row r="179" spans="1:13" ht="54.75" hidden="1" customHeight="1">
      <c r="A179" s="91">
        <v>2</v>
      </c>
      <c r="B179" s="92">
        <v>9</v>
      </c>
      <c r="C179" s="92">
        <v>2</v>
      </c>
      <c r="D179" s="92">
        <v>2</v>
      </c>
      <c r="E179" s="92">
        <v>1</v>
      </c>
      <c r="F179" s="94">
        <v>1</v>
      </c>
      <c r="G179" s="122" t="s">
        <v>134</v>
      </c>
      <c r="H179" s="61">
        <v>149</v>
      </c>
      <c r="I179" s="150">
        <v>0</v>
      </c>
      <c r="J179" s="149">
        <v>0</v>
      </c>
      <c r="K179" s="149">
        <v>0</v>
      </c>
      <c r="L179" s="149">
        <v>0</v>
      </c>
      <c r="M179" s="9"/>
    </row>
    <row r="180" spans="1:13" ht="54" hidden="1" customHeight="1">
      <c r="A180" s="107">
        <v>2</v>
      </c>
      <c r="B180" s="105">
        <v>9</v>
      </c>
      <c r="C180" s="107">
        <v>2</v>
      </c>
      <c r="D180" s="108">
        <v>2</v>
      </c>
      <c r="E180" s="108">
        <v>1</v>
      </c>
      <c r="F180" s="120">
        <v>2</v>
      </c>
      <c r="G180" s="105" t="s">
        <v>135</v>
      </c>
      <c r="H180" s="61">
        <v>150</v>
      </c>
      <c r="I180" s="149">
        <v>0</v>
      </c>
      <c r="J180" s="151">
        <v>0</v>
      </c>
      <c r="K180" s="151">
        <v>0</v>
      </c>
      <c r="L180" s="151">
        <v>0</v>
      </c>
      <c r="M180" s="9"/>
    </row>
    <row r="181" spans="1:13" ht="54" hidden="1" customHeight="1">
      <c r="A181" s="92">
        <v>2</v>
      </c>
      <c r="B181" s="111">
        <v>9</v>
      </c>
      <c r="C181" s="117">
        <v>2</v>
      </c>
      <c r="D181" s="118">
        <v>2</v>
      </c>
      <c r="E181" s="118">
        <v>1</v>
      </c>
      <c r="F181" s="119">
        <v>3</v>
      </c>
      <c r="G181" s="111" t="s">
        <v>136</v>
      </c>
      <c r="H181" s="61">
        <v>151</v>
      </c>
      <c r="I181" s="173">
        <v>0</v>
      </c>
      <c r="J181" s="173">
        <v>0</v>
      </c>
      <c r="K181" s="173">
        <v>0</v>
      </c>
      <c r="L181" s="173">
        <v>0</v>
      </c>
      <c r="M181" s="9"/>
    </row>
    <row r="182" spans="1:13" ht="76.5" hidden="1" customHeight="1">
      <c r="A182" s="57">
        <v>3</v>
      </c>
      <c r="B182" s="59"/>
      <c r="C182" s="57"/>
      <c r="D182" s="58"/>
      <c r="E182" s="58"/>
      <c r="F182" s="60"/>
      <c r="G182" s="110" t="s">
        <v>137</v>
      </c>
      <c r="H182" s="61">
        <v>152</v>
      </c>
      <c r="I182" s="147">
        <f>SUM(I183+I236+I301)</f>
        <v>0</v>
      </c>
      <c r="J182" s="174">
        <f>SUM(J183+J236+J301)</f>
        <v>0</v>
      </c>
      <c r="K182" s="148">
        <f>SUM(K183+K236+K301)</f>
        <v>0</v>
      </c>
      <c r="L182" s="147">
        <f>SUM(L183+L236+L301)</f>
        <v>0</v>
      </c>
      <c r="M182" s="9"/>
    </row>
    <row r="183" spans="1:13" ht="34.5" hidden="1" customHeight="1">
      <c r="A183" s="100">
        <v>3</v>
      </c>
      <c r="B183" s="57">
        <v>1</v>
      </c>
      <c r="C183" s="77"/>
      <c r="D183" s="63"/>
      <c r="E183" s="63"/>
      <c r="F183" s="116"/>
      <c r="G183" s="97" t="s">
        <v>138</v>
      </c>
      <c r="H183" s="61">
        <v>153</v>
      </c>
      <c r="I183" s="147">
        <f>SUM(I184+I207+I214+I226+I230)</f>
        <v>0</v>
      </c>
      <c r="J183" s="158">
        <f>SUM(J184+J207+J214+J226+J230)</f>
        <v>0</v>
      </c>
      <c r="K183" s="158">
        <f>SUM(K184+K207+K214+K226+K230)</f>
        <v>0</v>
      </c>
      <c r="L183" s="158">
        <f>SUM(L184+L207+L214+L226+L230)</f>
        <v>0</v>
      </c>
      <c r="M183" s="9"/>
    </row>
    <row r="184" spans="1:13" ht="30.75" hidden="1" customHeight="1">
      <c r="A184" s="66">
        <v>3</v>
      </c>
      <c r="B184" s="78">
        <v>1</v>
      </c>
      <c r="C184" s="66">
        <v>1</v>
      </c>
      <c r="D184" s="64"/>
      <c r="E184" s="64"/>
      <c r="F184" s="123"/>
      <c r="G184" s="91" t="s">
        <v>139</v>
      </c>
      <c r="H184" s="61">
        <v>154</v>
      </c>
      <c r="I184" s="158">
        <f>SUM(I185+I188+I193+I199+I204)</f>
        <v>0</v>
      </c>
      <c r="J184" s="174">
        <f>SUM(J185+J188+J193+J199+J204)</f>
        <v>0</v>
      </c>
      <c r="K184" s="148">
        <f>SUM(K185+K188+K193+K199+K204)</f>
        <v>0</v>
      </c>
      <c r="L184" s="147">
        <f>SUM(L185+L188+L193+L199+L204)</f>
        <v>0</v>
      </c>
      <c r="M184" s="9"/>
    </row>
    <row r="185" spans="1:13" ht="33" hidden="1" customHeight="1">
      <c r="A185" s="92">
        <v>3</v>
      </c>
      <c r="B185" s="73">
        <v>1</v>
      </c>
      <c r="C185" s="92">
        <v>1</v>
      </c>
      <c r="D185" s="93">
        <v>1</v>
      </c>
      <c r="E185" s="93"/>
      <c r="F185" s="124"/>
      <c r="G185" s="91" t="s">
        <v>140</v>
      </c>
      <c r="H185" s="61">
        <v>155</v>
      </c>
      <c r="I185" s="147">
        <f t="shared" ref="I185:L186" si="19">I186</f>
        <v>0</v>
      </c>
      <c r="J185" s="160">
        <f t="shared" si="19"/>
        <v>0</v>
      </c>
      <c r="K185" s="161">
        <f t="shared" si="19"/>
        <v>0</v>
      </c>
      <c r="L185" s="158">
        <f t="shared" si="19"/>
        <v>0</v>
      </c>
      <c r="M185" s="9"/>
    </row>
    <row r="186" spans="1:13" ht="24" hidden="1" customHeight="1">
      <c r="A186" s="92">
        <v>3</v>
      </c>
      <c r="B186" s="73">
        <v>1</v>
      </c>
      <c r="C186" s="92">
        <v>1</v>
      </c>
      <c r="D186" s="93">
        <v>1</v>
      </c>
      <c r="E186" s="93">
        <v>1</v>
      </c>
      <c r="F186" s="101"/>
      <c r="G186" s="91" t="s">
        <v>140</v>
      </c>
      <c r="H186" s="61">
        <v>156</v>
      </c>
      <c r="I186" s="158">
        <f t="shared" si="19"/>
        <v>0</v>
      </c>
      <c r="J186" s="147">
        <f t="shared" si="19"/>
        <v>0</v>
      </c>
      <c r="K186" s="147">
        <f t="shared" si="19"/>
        <v>0</v>
      </c>
      <c r="L186" s="147">
        <f t="shared" si="19"/>
        <v>0</v>
      </c>
      <c r="M186" s="9"/>
    </row>
    <row r="187" spans="1:13" ht="31.5" hidden="1" customHeight="1">
      <c r="A187" s="92">
        <v>3</v>
      </c>
      <c r="B187" s="73">
        <v>1</v>
      </c>
      <c r="C187" s="92">
        <v>1</v>
      </c>
      <c r="D187" s="93">
        <v>1</v>
      </c>
      <c r="E187" s="93">
        <v>1</v>
      </c>
      <c r="F187" s="101">
        <v>1</v>
      </c>
      <c r="G187" s="91" t="s">
        <v>140</v>
      </c>
      <c r="H187" s="61">
        <v>157</v>
      </c>
      <c r="I187" s="151">
        <v>0</v>
      </c>
      <c r="J187" s="151">
        <v>0</v>
      </c>
      <c r="K187" s="151">
        <v>0</v>
      </c>
      <c r="L187" s="151">
        <v>0</v>
      </c>
      <c r="M187" s="9"/>
    </row>
    <row r="188" spans="1:13" ht="27.75" hidden="1" customHeight="1">
      <c r="A188" s="66">
        <v>3</v>
      </c>
      <c r="B188" s="64">
        <v>1</v>
      </c>
      <c r="C188" s="64">
        <v>1</v>
      </c>
      <c r="D188" s="64">
        <v>2</v>
      </c>
      <c r="E188" s="64"/>
      <c r="F188" s="67"/>
      <c r="G188" s="78" t="s">
        <v>141</v>
      </c>
      <c r="H188" s="61">
        <v>158</v>
      </c>
      <c r="I188" s="158">
        <f>I189</f>
        <v>0</v>
      </c>
      <c r="J188" s="160">
        <f>J189</f>
        <v>0</v>
      </c>
      <c r="K188" s="161">
        <f>K189</f>
        <v>0</v>
      </c>
      <c r="L188" s="158">
        <f>L189</f>
        <v>0</v>
      </c>
      <c r="M188" s="9"/>
    </row>
    <row r="189" spans="1:13" ht="27.75" hidden="1" customHeight="1">
      <c r="A189" s="92">
        <v>3</v>
      </c>
      <c r="B189" s="93">
        <v>1</v>
      </c>
      <c r="C189" s="93">
        <v>1</v>
      </c>
      <c r="D189" s="93">
        <v>2</v>
      </c>
      <c r="E189" s="93">
        <v>1</v>
      </c>
      <c r="F189" s="94"/>
      <c r="G189" s="78" t="s">
        <v>141</v>
      </c>
      <c r="H189" s="61">
        <v>159</v>
      </c>
      <c r="I189" s="147">
        <f>SUM(I190:I192)</f>
        <v>0</v>
      </c>
      <c r="J189" s="174">
        <f>SUM(J190:J192)</f>
        <v>0</v>
      </c>
      <c r="K189" s="148">
        <f>SUM(K190:K192)</f>
        <v>0</v>
      </c>
      <c r="L189" s="147">
        <f>SUM(L190:L192)</f>
        <v>0</v>
      </c>
      <c r="M189" s="9"/>
    </row>
    <row r="190" spans="1:13" ht="27" hidden="1" customHeight="1">
      <c r="A190" s="66">
        <v>3</v>
      </c>
      <c r="B190" s="64">
        <v>1</v>
      </c>
      <c r="C190" s="64">
        <v>1</v>
      </c>
      <c r="D190" s="64">
        <v>2</v>
      </c>
      <c r="E190" s="64">
        <v>1</v>
      </c>
      <c r="F190" s="67">
        <v>1</v>
      </c>
      <c r="G190" s="78" t="s">
        <v>142</v>
      </c>
      <c r="H190" s="61">
        <v>160</v>
      </c>
      <c r="I190" s="149">
        <v>0</v>
      </c>
      <c r="J190" s="149">
        <v>0</v>
      </c>
      <c r="K190" s="149">
        <v>0</v>
      </c>
      <c r="L190" s="173">
        <v>0</v>
      </c>
      <c r="M190" s="9"/>
    </row>
    <row r="191" spans="1:13" ht="27" hidden="1" customHeight="1">
      <c r="A191" s="92">
        <v>3</v>
      </c>
      <c r="B191" s="93">
        <v>1</v>
      </c>
      <c r="C191" s="93">
        <v>1</v>
      </c>
      <c r="D191" s="93">
        <v>2</v>
      </c>
      <c r="E191" s="93">
        <v>1</v>
      </c>
      <c r="F191" s="94">
        <v>2</v>
      </c>
      <c r="G191" s="73" t="s">
        <v>143</v>
      </c>
      <c r="H191" s="61">
        <v>161</v>
      </c>
      <c r="I191" s="151">
        <v>0</v>
      </c>
      <c r="J191" s="151">
        <v>0</v>
      </c>
      <c r="K191" s="151">
        <v>0</v>
      </c>
      <c r="L191" s="151">
        <v>0</v>
      </c>
      <c r="M191" s="9"/>
    </row>
    <row r="192" spans="1:13" ht="26.25" hidden="1" customHeight="1">
      <c r="A192" s="66">
        <v>3</v>
      </c>
      <c r="B192" s="64">
        <v>1</v>
      </c>
      <c r="C192" s="64">
        <v>1</v>
      </c>
      <c r="D192" s="64">
        <v>2</v>
      </c>
      <c r="E192" s="64">
        <v>1</v>
      </c>
      <c r="F192" s="67">
        <v>3</v>
      </c>
      <c r="G192" s="78" t="s">
        <v>144</v>
      </c>
      <c r="H192" s="61">
        <v>162</v>
      </c>
      <c r="I192" s="149">
        <v>0</v>
      </c>
      <c r="J192" s="149">
        <v>0</v>
      </c>
      <c r="K192" s="149">
        <v>0</v>
      </c>
      <c r="L192" s="173">
        <v>0</v>
      </c>
      <c r="M192" s="9"/>
    </row>
    <row r="193" spans="1:13" ht="27.75" hidden="1" customHeight="1">
      <c r="A193" s="92">
        <v>3</v>
      </c>
      <c r="B193" s="93">
        <v>1</v>
      </c>
      <c r="C193" s="93">
        <v>1</v>
      </c>
      <c r="D193" s="93">
        <v>3</v>
      </c>
      <c r="E193" s="93"/>
      <c r="F193" s="94"/>
      <c r="G193" s="73" t="s">
        <v>145</v>
      </c>
      <c r="H193" s="61">
        <v>163</v>
      </c>
      <c r="I193" s="147">
        <f>I194</f>
        <v>0</v>
      </c>
      <c r="J193" s="174">
        <f>J194</f>
        <v>0</v>
      </c>
      <c r="K193" s="148">
        <f>K194</f>
        <v>0</v>
      </c>
      <c r="L193" s="147">
        <f>L194</f>
        <v>0</v>
      </c>
      <c r="M193" s="9"/>
    </row>
    <row r="194" spans="1:13" ht="23.25" hidden="1" customHeight="1">
      <c r="A194" s="92">
        <v>3</v>
      </c>
      <c r="B194" s="93">
        <v>1</v>
      </c>
      <c r="C194" s="93">
        <v>1</v>
      </c>
      <c r="D194" s="93">
        <v>3</v>
      </c>
      <c r="E194" s="93">
        <v>1</v>
      </c>
      <c r="F194" s="94"/>
      <c r="G194" s="73" t="s">
        <v>145</v>
      </c>
      <c r="H194" s="61">
        <v>164</v>
      </c>
      <c r="I194" s="147">
        <f>SUM(I195:I198)</f>
        <v>0</v>
      </c>
      <c r="J194" s="147">
        <f>SUM(J195:J198)</f>
        <v>0</v>
      </c>
      <c r="K194" s="147">
        <f>SUM(K195:K198)</f>
        <v>0</v>
      </c>
      <c r="L194" s="147">
        <f>SUM(L195:L198)</f>
        <v>0</v>
      </c>
      <c r="M194" s="9"/>
    </row>
    <row r="195" spans="1:13" ht="23.25" hidden="1" customHeight="1">
      <c r="A195" s="92">
        <v>3</v>
      </c>
      <c r="B195" s="93">
        <v>1</v>
      </c>
      <c r="C195" s="93">
        <v>1</v>
      </c>
      <c r="D195" s="93">
        <v>3</v>
      </c>
      <c r="E195" s="93">
        <v>1</v>
      </c>
      <c r="F195" s="94">
        <v>1</v>
      </c>
      <c r="G195" s="73" t="s">
        <v>146</v>
      </c>
      <c r="H195" s="61">
        <v>165</v>
      </c>
      <c r="I195" s="151">
        <v>0</v>
      </c>
      <c r="J195" s="151">
        <v>0</v>
      </c>
      <c r="K195" s="151">
        <v>0</v>
      </c>
      <c r="L195" s="173">
        <v>0</v>
      </c>
      <c r="M195" s="9"/>
    </row>
    <row r="196" spans="1:13" ht="29.25" hidden="1" customHeight="1">
      <c r="A196" s="92">
        <v>3</v>
      </c>
      <c r="B196" s="93">
        <v>1</v>
      </c>
      <c r="C196" s="93">
        <v>1</v>
      </c>
      <c r="D196" s="93">
        <v>3</v>
      </c>
      <c r="E196" s="93">
        <v>1</v>
      </c>
      <c r="F196" s="94">
        <v>2</v>
      </c>
      <c r="G196" s="73" t="s">
        <v>147</v>
      </c>
      <c r="H196" s="61">
        <v>166</v>
      </c>
      <c r="I196" s="149">
        <v>0</v>
      </c>
      <c r="J196" s="151">
        <v>0</v>
      </c>
      <c r="K196" s="151">
        <v>0</v>
      </c>
      <c r="L196" s="151">
        <v>0</v>
      </c>
      <c r="M196" s="9"/>
    </row>
    <row r="197" spans="1:13" ht="27" hidden="1" customHeight="1">
      <c r="A197" s="92">
        <v>3</v>
      </c>
      <c r="B197" s="93">
        <v>1</v>
      </c>
      <c r="C197" s="93">
        <v>1</v>
      </c>
      <c r="D197" s="93">
        <v>3</v>
      </c>
      <c r="E197" s="93">
        <v>1</v>
      </c>
      <c r="F197" s="94">
        <v>3</v>
      </c>
      <c r="G197" s="91" t="s">
        <v>148</v>
      </c>
      <c r="H197" s="61">
        <v>167</v>
      </c>
      <c r="I197" s="149">
        <v>0</v>
      </c>
      <c r="J197" s="157">
        <v>0</v>
      </c>
      <c r="K197" s="157">
        <v>0</v>
      </c>
      <c r="L197" s="157">
        <v>0</v>
      </c>
      <c r="M197" s="9"/>
    </row>
    <row r="198" spans="1:13" ht="25.5" hidden="1" customHeight="1">
      <c r="A198" s="107">
        <v>3</v>
      </c>
      <c r="B198" s="108">
        <v>1</v>
      </c>
      <c r="C198" s="108">
        <v>1</v>
      </c>
      <c r="D198" s="108">
        <v>3</v>
      </c>
      <c r="E198" s="108">
        <v>1</v>
      </c>
      <c r="F198" s="120">
        <v>4</v>
      </c>
      <c r="G198" s="114" t="s">
        <v>149</v>
      </c>
      <c r="H198" s="61">
        <v>168</v>
      </c>
      <c r="I198" s="175">
        <v>0</v>
      </c>
      <c r="J198" s="176">
        <v>0</v>
      </c>
      <c r="K198" s="151">
        <v>0</v>
      </c>
      <c r="L198" s="151">
        <v>0</v>
      </c>
      <c r="M198" s="9"/>
    </row>
    <row r="199" spans="1:13" ht="27" hidden="1" customHeight="1">
      <c r="A199" s="107">
        <v>3</v>
      </c>
      <c r="B199" s="108">
        <v>1</v>
      </c>
      <c r="C199" s="108">
        <v>1</v>
      </c>
      <c r="D199" s="108">
        <v>4</v>
      </c>
      <c r="E199" s="108"/>
      <c r="F199" s="120"/>
      <c r="G199" s="105" t="s">
        <v>150</v>
      </c>
      <c r="H199" s="61">
        <v>169</v>
      </c>
      <c r="I199" s="147">
        <f>I200</f>
        <v>0</v>
      </c>
      <c r="J199" s="162">
        <f>J200</f>
        <v>0</v>
      </c>
      <c r="K199" s="163">
        <f>K200</f>
        <v>0</v>
      </c>
      <c r="L199" s="154">
        <f>L200</f>
        <v>0</v>
      </c>
      <c r="M199" s="9"/>
    </row>
    <row r="200" spans="1:13" ht="27.75" hidden="1" customHeight="1">
      <c r="A200" s="92">
        <v>3</v>
      </c>
      <c r="B200" s="93">
        <v>1</v>
      </c>
      <c r="C200" s="93">
        <v>1</v>
      </c>
      <c r="D200" s="93">
        <v>4</v>
      </c>
      <c r="E200" s="93">
        <v>1</v>
      </c>
      <c r="F200" s="94"/>
      <c r="G200" s="105" t="s">
        <v>150</v>
      </c>
      <c r="H200" s="61">
        <v>170</v>
      </c>
      <c r="I200" s="158">
        <f>SUM(I201:I203)</f>
        <v>0</v>
      </c>
      <c r="J200" s="174">
        <f>SUM(J201:J203)</f>
        <v>0</v>
      </c>
      <c r="K200" s="148">
        <f>SUM(K201:K203)</f>
        <v>0</v>
      </c>
      <c r="L200" s="147">
        <f>SUM(L201:L203)</f>
        <v>0</v>
      </c>
      <c r="M200" s="9"/>
    </row>
    <row r="201" spans="1:13" ht="24.75" hidden="1" customHeight="1">
      <c r="A201" s="92">
        <v>3</v>
      </c>
      <c r="B201" s="93">
        <v>1</v>
      </c>
      <c r="C201" s="93">
        <v>1</v>
      </c>
      <c r="D201" s="93">
        <v>4</v>
      </c>
      <c r="E201" s="93">
        <v>1</v>
      </c>
      <c r="F201" s="94">
        <v>1</v>
      </c>
      <c r="G201" s="73" t="s">
        <v>151</v>
      </c>
      <c r="H201" s="61">
        <v>171</v>
      </c>
      <c r="I201" s="151">
        <v>0</v>
      </c>
      <c r="J201" s="151">
        <v>0</v>
      </c>
      <c r="K201" s="151">
        <v>0</v>
      </c>
      <c r="L201" s="173">
        <v>0</v>
      </c>
      <c r="M201" s="9"/>
    </row>
    <row r="202" spans="1:13" ht="25.5" hidden="1" customHeight="1">
      <c r="A202" s="66">
        <v>3</v>
      </c>
      <c r="B202" s="64">
        <v>1</v>
      </c>
      <c r="C202" s="64">
        <v>1</v>
      </c>
      <c r="D202" s="64">
        <v>4</v>
      </c>
      <c r="E202" s="64">
        <v>1</v>
      </c>
      <c r="F202" s="67">
        <v>2</v>
      </c>
      <c r="G202" s="78" t="s">
        <v>152</v>
      </c>
      <c r="H202" s="61">
        <v>172</v>
      </c>
      <c r="I202" s="149">
        <v>0</v>
      </c>
      <c r="J202" s="149">
        <v>0</v>
      </c>
      <c r="K202" s="150">
        <v>0</v>
      </c>
      <c r="L202" s="151">
        <v>0</v>
      </c>
      <c r="M202" s="9"/>
    </row>
    <row r="203" spans="1:13" ht="31.5" hidden="1" customHeight="1">
      <c r="A203" s="92">
        <v>3</v>
      </c>
      <c r="B203" s="93">
        <v>1</v>
      </c>
      <c r="C203" s="93">
        <v>1</v>
      </c>
      <c r="D203" s="93">
        <v>4</v>
      </c>
      <c r="E203" s="93">
        <v>1</v>
      </c>
      <c r="F203" s="94">
        <v>3</v>
      </c>
      <c r="G203" s="73" t="s">
        <v>153</v>
      </c>
      <c r="H203" s="61">
        <v>173</v>
      </c>
      <c r="I203" s="149">
        <v>0</v>
      </c>
      <c r="J203" s="149">
        <v>0</v>
      </c>
      <c r="K203" s="149">
        <v>0</v>
      </c>
      <c r="L203" s="151">
        <v>0</v>
      </c>
      <c r="M203" s="9"/>
    </row>
    <row r="204" spans="1:13" ht="25.5" hidden="1" customHeight="1">
      <c r="A204" s="92">
        <v>3</v>
      </c>
      <c r="B204" s="93">
        <v>1</v>
      </c>
      <c r="C204" s="93">
        <v>1</v>
      </c>
      <c r="D204" s="93">
        <v>5</v>
      </c>
      <c r="E204" s="93"/>
      <c r="F204" s="94"/>
      <c r="G204" s="73" t="s">
        <v>154</v>
      </c>
      <c r="H204" s="61">
        <v>174</v>
      </c>
      <c r="I204" s="147">
        <f t="shared" ref="I204:L205" si="20">I205</f>
        <v>0</v>
      </c>
      <c r="J204" s="174">
        <f t="shared" si="20"/>
        <v>0</v>
      </c>
      <c r="K204" s="148">
        <f t="shared" si="20"/>
        <v>0</v>
      </c>
      <c r="L204" s="147">
        <f t="shared" si="20"/>
        <v>0</v>
      </c>
      <c r="M204" s="9"/>
    </row>
    <row r="205" spans="1:13" ht="26.25" hidden="1" customHeight="1">
      <c r="A205" s="107">
        <v>3</v>
      </c>
      <c r="B205" s="108">
        <v>1</v>
      </c>
      <c r="C205" s="108">
        <v>1</v>
      </c>
      <c r="D205" s="108">
        <v>5</v>
      </c>
      <c r="E205" s="108">
        <v>1</v>
      </c>
      <c r="F205" s="120"/>
      <c r="G205" s="73" t="s">
        <v>154</v>
      </c>
      <c r="H205" s="61">
        <v>175</v>
      </c>
      <c r="I205" s="148">
        <f t="shared" si="20"/>
        <v>0</v>
      </c>
      <c r="J205" s="148">
        <f t="shared" si="20"/>
        <v>0</v>
      </c>
      <c r="K205" s="148">
        <f t="shared" si="20"/>
        <v>0</v>
      </c>
      <c r="L205" s="148">
        <f t="shared" si="20"/>
        <v>0</v>
      </c>
      <c r="M205" s="9"/>
    </row>
    <row r="206" spans="1:13" ht="27" hidden="1" customHeight="1">
      <c r="A206" s="92">
        <v>3</v>
      </c>
      <c r="B206" s="93">
        <v>1</v>
      </c>
      <c r="C206" s="93">
        <v>1</v>
      </c>
      <c r="D206" s="93">
        <v>5</v>
      </c>
      <c r="E206" s="93">
        <v>1</v>
      </c>
      <c r="F206" s="94">
        <v>1</v>
      </c>
      <c r="G206" s="73" t="s">
        <v>154</v>
      </c>
      <c r="H206" s="61">
        <v>176</v>
      </c>
      <c r="I206" s="149">
        <v>0</v>
      </c>
      <c r="J206" s="151">
        <v>0</v>
      </c>
      <c r="K206" s="151">
        <v>0</v>
      </c>
      <c r="L206" s="151">
        <v>0</v>
      </c>
      <c r="M206" s="9"/>
    </row>
    <row r="207" spans="1:13" ht="26.25" hidden="1" customHeight="1">
      <c r="A207" s="107">
        <v>3</v>
      </c>
      <c r="B207" s="108">
        <v>1</v>
      </c>
      <c r="C207" s="108">
        <v>2</v>
      </c>
      <c r="D207" s="108"/>
      <c r="E207" s="108"/>
      <c r="F207" s="120"/>
      <c r="G207" s="105" t="s">
        <v>155</v>
      </c>
      <c r="H207" s="61">
        <v>177</v>
      </c>
      <c r="I207" s="147">
        <f t="shared" ref="I207:L208" si="21">I208</f>
        <v>0</v>
      </c>
      <c r="J207" s="162">
        <f t="shared" si="21"/>
        <v>0</v>
      </c>
      <c r="K207" s="163">
        <f t="shared" si="21"/>
        <v>0</v>
      </c>
      <c r="L207" s="154">
        <f t="shared" si="21"/>
        <v>0</v>
      </c>
      <c r="M207" s="9"/>
    </row>
    <row r="208" spans="1:13" ht="25.5" hidden="1" customHeight="1">
      <c r="A208" s="92">
        <v>3</v>
      </c>
      <c r="B208" s="93">
        <v>1</v>
      </c>
      <c r="C208" s="93">
        <v>2</v>
      </c>
      <c r="D208" s="93">
        <v>1</v>
      </c>
      <c r="E208" s="93"/>
      <c r="F208" s="94"/>
      <c r="G208" s="105" t="s">
        <v>155</v>
      </c>
      <c r="H208" s="61">
        <v>178</v>
      </c>
      <c r="I208" s="158">
        <f t="shared" si="21"/>
        <v>0</v>
      </c>
      <c r="J208" s="174">
        <f t="shared" si="21"/>
        <v>0</v>
      </c>
      <c r="K208" s="148">
        <f t="shared" si="21"/>
        <v>0</v>
      </c>
      <c r="L208" s="147">
        <f t="shared" si="21"/>
        <v>0</v>
      </c>
      <c r="M208" s="9"/>
    </row>
    <row r="209" spans="1:16" ht="26.25" hidden="1" customHeight="1">
      <c r="A209" s="66">
        <v>3</v>
      </c>
      <c r="B209" s="64">
        <v>1</v>
      </c>
      <c r="C209" s="64">
        <v>2</v>
      </c>
      <c r="D209" s="64">
        <v>1</v>
      </c>
      <c r="E209" s="64">
        <v>1</v>
      </c>
      <c r="F209" s="67"/>
      <c r="G209" s="105" t="s">
        <v>155</v>
      </c>
      <c r="H209" s="61">
        <v>179</v>
      </c>
      <c r="I209" s="147">
        <f>SUM(I210:I213)</f>
        <v>0</v>
      </c>
      <c r="J209" s="160">
        <f>SUM(J210:J213)</f>
        <v>0</v>
      </c>
      <c r="K209" s="161">
        <f>SUM(K210:K213)</f>
        <v>0</v>
      </c>
      <c r="L209" s="158">
        <f>SUM(L210:L213)</f>
        <v>0</v>
      </c>
      <c r="M209" s="9"/>
    </row>
    <row r="210" spans="1:16" ht="41.25" hidden="1" customHeight="1">
      <c r="A210" s="92">
        <v>3</v>
      </c>
      <c r="B210" s="93">
        <v>1</v>
      </c>
      <c r="C210" s="93">
        <v>2</v>
      </c>
      <c r="D210" s="93">
        <v>1</v>
      </c>
      <c r="E210" s="93">
        <v>1</v>
      </c>
      <c r="F210" s="94">
        <v>2</v>
      </c>
      <c r="G210" s="73" t="s">
        <v>156</v>
      </c>
      <c r="H210" s="61">
        <v>180</v>
      </c>
      <c r="I210" s="151">
        <v>0</v>
      </c>
      <c r="J210" s="151">
        <v>0</v>
      </c>
      <c r="K210" s="151">
        <v>0</v>
      </c>
      <c r="L210" s="151">
        <v>0</v>
      </c>
      <c r="M210" s="9"/>
    </row>
    <row r="211" spans="1:16" ht="26.25" hidden="1" customHeight="1">
      <c r="A211" s="92">
        <v>3</v>
      </c>
      <c r="B211" s="93">
        <v>1</v>
      </c>
      <c r="C211" s="93">
        <v>2</v>
      </c>
      <c r="D211" s="92">
        <v>1</v>
      </c>
      <c r="E211" s="93">
        <v>1</v>
      </c>
      <c r="F211" s="94">
        <v>3</v>
      </c>
      <c r="G211" s="73" t="s">
        <v>157</v>
      </c>
      <c r="H211" s="61">
        <v>181</v>
      </c>
      <c r="I211" s="151">
        <v>0</v>
      </c>
      <c r="J211" s="151">
        <v>0</v>
      </c>
      <c r="K211" s="151">
        <v>0</v>
      </c>
      <c r="L211" s="151">
        <v>0</v>
      </c>
      <c r="M211" s="9"/>
    </row>
    <row r="212" spans="1:16" ht="27.75" hidden="1" customHeight="1">
      <c r="A212" s="92">
        <v>3</v>
      </c>
      <c r="B212" s="93">
        <v>1</v>
      </c>
      <c r="C212" s="93">
        <v>2</v>
      </c>
      <c r="D212" s="92">
        <v>1</v>
      </c>
      <c r="E212" s="93">
        <v>1</v>
      </c>
      <c r="F212" s="94">
        <v>4</v>
      </c>
      <c r="G212" s="73" t="s">
        <v>158</v>
      </c>
      <c r="H212" s="61">
        <v>182</v>
      </c>
      <c r="I212" s="151">
        <v>0</v>
      </c>
      <c r="J212" s="151">
        <v>0</v>
      </c>
      <c r="K212" s="151">
        <v>0</v>
      </c>
      <c r="L212" s="151">
        <v>0</v>
      </c>
      <c r="M212" s="9"/>
    </row>
    <row r="213" spans="1:16" ht="27" hidden="1" customHeight="1">
      <c r="A213" s="107">
        <v>3</v>
      </c>
      <c r="B213" s="118">
        <v>1</v>
      </c>
      <c r="C213" s="118">
        <v>2</v>
      </c>
      <c r="D213" s="117">
        <v>1</v>
      </c>
      <c r="E213" s="118">
        <v>1</v>
      </c>
      <c r="F213" s="119">
        <v>5</v>
      </c>
      <c r="G213" s="111" t="s">
        <v>159</v>
      </c>
      <c r="H213" s="61">
        <v>183</v>
      </c>
      <c r="I213" s="151">
        <v>0</v>
      </c>
      <c r="J213" s="151">
        <v>0</v>
      </c>
      <c r="K213" s="151">
        <v>0</v>
      </c>
      <c r="L213" s="173">
        <v>0</v>
      </c>
      <c r="M213" s="9"/>
    </row>
    <row r="214" spans="1:16" ht="29.25" hidden="1" customHeight="1">
      <c r="A214" s="92">
        <v>3</v>
      </c>
      <c r="B214" s="93">
        <v>1</v>
      </c>
      <c r="C214" s="93">
        <v>3</v>
      </c>
      <c r="D214" s="92"/>
      <c r="E214" s="93"/>
      <c r="F214" s="94"/>
      <c r="G214" s="73" t="s">
        <v>160</v>
      </c>
      <c r="H214" s="61">
        <v>184</v>
      </c>
      <c r="I214" s="147">
        <f>SUM(I215+I218)</f>
        <v>0</v>
      </c>
      <c r="J214" s="174">
        <f>SUM(J215+J218)</f>
        <v>0</v>
      </c>
      <c r="K214" s="148">
        <f>SUM(K215+K218)</f>
        <v>0</v>
      </c>
      <c r="L214" s="147">
        <f>SUM(L215+L218)</f>
        <v>0</v>
      </c>
      <c r="M214" s="9"/>
    </row>
    <row r="215" spans="1:16" ht="27.75" hidden="1" customHeight="1">
      <c r="A215" s="66">
        <v>3</v>
      </c>
      <c r="B215" s="64">
        <v>1</v>
      </c>
      <c r="C215" s="64">
        <v>3</v>
      </c>
      <c r="D215" s="66">
        <v>1</v>
      </c>
      <c r="E215" s="92"/>
      <c r="F215" s="67"/>
      <c r="G215" s="78" t="s">
        <v>161</v>
      </c>
      <c r="H215" s="61">
        <v>185</v>
      </c>
      <c r="I215" s="158">
        <f t="shared" ref="I215:L216" si="22">I216</f>
        <v>0</v>
      </c>
      <c r="J215" s="160">
        <f t="shared" si="22"/>
        <v>0</v>
      </c>
      <c r="K215" s="161">
        <f t="shared" si="22"/>
        <v>0</v>
      </c>
      <c r="L215" s="158">
        <f t="shared" si="22"/>
        <v>0</v>
      </c>
      <c r="M215" s="9"/>
    </row>
    <row r="216" spans="1:16" ht="30.75" hidden="1" customHeight="1">
      <c r="A216" s="92">
        <v>3</v>
      </c>
      <c r="B216" s="93">
        <v>1</v>
      </c>
      <c r="C216" s="93">
        <v>3</v>
      </c>
      <c r="D216" s="92">
        <v>1</v>
      </c>
      <c r="E216" s="92">
        <v>1</v>
      </c>
      <c r="F216" s="94"/>
      <c r="G216" s="78" t="s">
        <v>161</v>
      </c>
      <c r="H216" s="61">
        <v>186</v>
      </c>
      <c r="I216" s="147">
        <f t="shared" si="22"/>
        <v>0</v>
      </c>
      <c r="J216" s="174">
        <f t="shared" si="22"/>
        <v>0</v>
      </c>
      <c r="K216" s="148">
        <f t="shared" si="22"/>
        <v>0</v>
      </c>
      <c r="L216" s="147">
        <f t="shared" si="22"/>
        <v>0</v>
      </c>
      <c r="M216" s="9"/>
    </row>
    <row r="217" spans="1:16" ht="27.75" hidden="1" customHeight="1">
      <c r="A217" s="92">
        <v>3</v>
      </c>
      <c r="B217" s="73">
        <v>1</v>
      </c>
      <c r="C217" s="92">
        <v>3</v>
      </c>
      <c r="D217" s="93">
        <v>1</v>
      </c>
      <c r="E217" s="93">
        <v>1</v>
      </c>
      <c r="F217" s="94">
        <v>1</v>
      </c>
      <c r="G217" s="78" t="s">
        <v>161</v>
      </c>
      <c r="H217" s="61">
        <v>187</v>
      </c>
      <c r="I217" s="173">
        <v>0</v>
      </c>
      <c r="J217" s="173">
        <v>0</v>
      </c>
      <c r="K217" s="173">
        <v>0</v>
      </c>
      <c r="L217" s="173">
        <v>0</v>
      </c>
      <c r="M217" s="9"/>
    </row>
    <row r="218" spans="1:16" ht="30.75" hidden="1" customHeight="1">
      <c r="A218" s="92">
        <v>3</v>
      </c>
      <c r="B218" s="73">
        <v>1</v>
      </c>
      <c r="C218" s="92">
        <v>3</v>
      </c>
      <c r="D218" s="93">
        <v>2</v>
      </c>
      <c r="E218" s="93"/>
      <c r="F218" s="94"/>
      <c r="G218" s="73" t="s">
        <v>162</v>
      </c>
      <c r="H218" s="61">
        <v>188</v>
      </c>
      <c r="I218" s="147">
        <f>I219</f>
        <v>0</v>
      </c>
      <c r="J218" s="174">
        <f>J219</f>
        <v>0</v>
      </c>
      <c r="K218" s="148">
        <f>K219</f>
        <v>0</v>
      </c>
      <c r="L218" s="147">
        <f>L219</f>
        <v>0</v>
      </c>
      <c r="M218" s="9"/>
    </row>
    <row r="219" spans="1:16" ht="27" hidden="1" customHeight="1">
      <c r="A219" s="66">
        <v>3</v>
      </c>
      <c r="B219" s="78">
        <v>1</v>
      </c>
      <c r="C219" s="66">
        <v>3</v>
      </c>
      <c r="D219" s="64">
        <v>2</v>
      </c>
      <c r="E219" s="64">
        <v>1</v>
      </c>
      <c r="F219" s="67"/>
      <c r="G219" s="73" t="s">
        <v>162</v>
      </c>
      <c r="H219" s="61">
        <v>189</v>
      </c>
      <c r="I219" s="147">
        <f t="shared" ref="I219:P219" si="23">SUM(I220:I225)</f>
        <v>0</v>
      </c>
      <c r="J219" s="147">
        <f t="shared" si="23"/>
        <v>0</v>
      </c>
      <c r="K219" s="147">
        <f t="shared" si="23"/>
        <v>0</v>
      </c>
      <c r="L219" s="147">
        <f t="shared" si="23"/>
        <v>0</v>
      </c>
      <c r="M219" s="125">
        <f t="shared" si="23"/>
        <v>0</v>
      </c>
      <c r="N219" s="125">
        <f t="shared" si="23"/>
        <v>0</v>
      </c>
      <c r="O219" s="125">
        <f t="shared" si="23"/>
        <v>0</v>
      </c>
      <c r="P219" s="125">
        <f t="shared" si="23"/>
        <v>0</v>
      </c>
    </row>
    <row r="220" spans="1:16" ht="24.75" hidden="1" customHeight="1">
      <c r="A220" s="92">
        <v>3</v>
      </c>
      <c r="B220" s="73">
        <v>1</v>
      </c>
      <c r="C220" s="92">
        <v>3</v>
      </c>
      <c r="D220" s="93">
        <v>2</v>
      </c>
      <c r="E220" s="93">
        <v>1</v>
      </c>
      <c r="F220" s="94">
        <v>1</v>
      </c>
      <c r="G220" s="73" t="s">
        <v>163</v>
      </c>
      <c r="H220" s="61">
        <v>190</v>
      </c>
      <c r="I220" s="151">
        <v>0</v>
      </c>
      <c r="J220" s="151">
        <v>0</v>
      </c>
      <c r="K220" s="151">
        <v>0</v>
      </c>
      <c r="L220" s="173">
        <v>0</v>
      </c>
      <c r="M220" s="9"/>
    </row>
    <row r="221" spans="1:16" ht="26.25" hidden="1" customHeight="1">
      <c r="A221" s="92">
        <v>3</v>
      </c>
      <c r="B221" s="73">
        <v>1</v>
      </c>
      <c r="C221" s="92">
        <v>3</v>
      </c>
      <c r="D221" s="93">
        <v>2</v>
      </c>
      <c r="E221" s="93">
        <v>1</v>
      </c>
      <c r="F221" s="94">
        <v>2</v>
      </c>
      <c r="G221" s="73" t="s">
        <v>164</v>
      </c>
      <c r="H221" s="61">
        <v>191</v>
      </c>
      <c r="I221" s="151">
        <v>0</v>
      </c>
      <c r="J221" s="151">
        <v>0</v>
      </c>
      <c r="K221" s="151">
        <v>0</v>
      </c>
      <c r="L221" s="151">
        <v>0</v>
      </c>
      <c r="M221" s="9"/>
    </row>
    <row r="222" spans="1:16" ht="26.25" hidden="1" customHeight="1">
      <c r="A222" s="92">
        <v>3</v>
      </c>
      <c r="B222" s="73">
        <v>1</v>
      </c>
      <c r="C222" s="92">
        <v>3</v>
      </c>
      <c r="D222" s="93">
        <v>2</v>
      </c>
      <c r="E222" s="93">
        <v>1</v>
      </c>
      <c r="F222" s="94">
        <v>3</v>
      </c>
      <c r="G222" s="73" t="s">
        <v>165</v>
      </c>
      <c r="H222" s="61">
        <v>192</v>
      </c>
      <c r="I222" s="151">
        <v>0</v>
      </c>
      <c r="J222" s="151">
        <v>0</v>
      </c>
      <c r="K222" s="151">
        <v>0</v>
      </c>
      <c r="L222" s="151">
        <v>0</v>
      </c>
      <c r="M222" s="9"/>
    </row>
    <row r="223" spans="1:16" ht="27.75" hidden="1" customHeight="1">
      <c r="A223" s="92">
        <v>3</v>
      </c>
      <c r="B223" s="73">
        <v>1</v>
      </c>
      <c r="C223" s="92">
        <v>3</v>
      </c>
      <c r="D223" s="93">
        <v>2</v>
      </c>
      <c r="E223" s="93">
        <v>1</v>
      </c>
      <c r="F223" s="94">
        <v>4</v>
      </c>
      <c r="G223" s="73" t="s">
        <v>166</v>
      </c>
      <c r="H223" s="61">
        <v>193</v>
      </c>
      <c r="I223" s="151">
        <v>0</v>
      </c>
      <c r="J223" s="151">
        <v>0</v>
      </c>
      <c r="K223" s="151">
        <v>0</v>
      </c>
      <c r="L223" s="173">
        <v>0</v>
      </c>
      <c r="M223" s="9"/>
    </row>
    <row r="224" spans="1:16" ht="29.25" hidden="1" customHeight="1">
      <c r="A224" s="92">
        <v>3</v>
      </c>
      <c r="B224" s="73">
        <v>1</v>
      </c>
      <c r="C224" s="92">
        <v>3</v>
      </c>
      <c r="D224" s="93">
        <v>2</v>
      </c>
      <c r="E224" s="93">
        <v>1</v>
      </c>
      <c r="F224" s="94">
        <v>5</v>
      </c>
      <c r="G224" s="78" t="s">
        <v>167</v>
      </c>
      <c r="H224" s="61">
        <v>194</v>
      </c>
      <c r="I224" s="151">
        <v>0</v>
      </c>
      <c r="J224" s="151">
        <v>0</v>
      </c>
      <c r="K224" s="151">
        <v>0</v>
      </c>
      <c r="L224" s="151">
        <v>0</v>
      </c>
      <c r="M224" s="9"/>
    </row>
    <row r="225" spans="1:13" ht="25.5" hidden="1" customHeight="1">
      <c r="A225" s="92">
        <v>3</v>
      </c>
      <c r="B225" s="73">
        <v>1</v>
      </c>
      <c r="C225" s="92">
        <v>3</v>
      </c>
      <c r="D225" s="93">
        <v>2</v>
      </c>
      <c r="E225" s="93">
        <v>1</v>
      </c>
      <c r="F225" s="94">
        <v>6</v>
      </c>
      <c r="G225" s="78" t="s">
        <v>162</v>
      </c>
      <c r="H225" s="61">
        <v>195</v>
      </c>
      <c r="I225" s="151">
        <v>0</v>
      </c>
      <c r="J225" s="151">
        <v>0</v>
      </c>
      <c r="K225" s="151">
        <v>0</v>
      </c>
      <c r="L225" s="173">
        <v>0</v>
      </c>
      <c r="M225" s="9"/>
    </row>
    <row r="226" spans="1:13" ht="27" hidden="1" customHeight="1">
      <c r="A226" s="66">
        <v>3</v>
      </c>
      <c r="B226" s="64">
        <v>1</v>
      </c>
      <c r="C226" s="64">
        <v>4</v>
      </c>
      <c r="D226" s="64"/>
      <c r="E226" s="64"/>
      <c r="F226" s="67"/>
      <c r="G226" s="78" t="s">
        <v>168</v>
      </c>
      <c r="H226" s="61">
        <v>196</v>
      </c>
      <c r="I226" s="158">
        <f t="shared" ref="I226:L228" si="24">I227</f>
        <v>0</v>
      </c>
      <c r="J226" s="160">
        <f t="shared" si="24"/>
        <v>0</v>
      </c>
      <c r="K226" s="161">
        <f t="shared" si="24"/>
        <v>0</v>
      </c>
      <c r="L226" s="161">
        <f t="shared" si="24"/>
        <v>0</v>
      </c>
      <c r="M226" s="9"/>
    </row>
    <row r="227" spans="1:13" ht="27" hidden="1" customHeight="1">
      <c r="A227" s="107">
        <v>3</v>
      </c>
      <c r="B227" s="118">
        <v>1</v>
      </c>
      <c r="C227" s="118">
        <v>4</v>
      </c>
      <c r="D227" s="118">
        <v>1</v>
      </c>
      <c r="E227" s="118"/>
      <c r="F227" s="119"/>
      <c r="G227" s="78" t="s">
        <v>168</v>
      </c>
      <c r="H227" s="61">
        <v>197</v>
      </c>
      <c r="I227" s="155">
        <f t="shared" si="24"/>
        <v>0</v>
      </c>
      <c r="J227" s="167">
        <f t="shared" si="24"/>
        <v>0</v>
      </c>
      <c r="K227" s="156">
        <f t="shared" si="24"/>
        <v>0</v>
      </c>
      <c r="L227" s="156">
        <f t="shared" si="24"/>
        <v>0</v>
      </c>
      <c r="M227" s="9"/>
    </row>
    <row r="228" spans="1:13" ht="27.75" hidden="1" customHeight="1">
      <c r="A228" s="92">
        <v>3</v>
      </c>
      <c r="B228" s="93">
        <v>1</v>
      </c>
      <c r="C228" s="93">
        <v>4</v>
      </c>
      <c r="D228" s="93">
        <v>1</v>
      </c>
      <c r="E228" s="93">
        <v>1</v>
      </c>
      <c r="F228" s="94"/>
      <c r="G228" s="78" t="s">
        <v>169</v>
      </c>
      <c r="H228" s="61">
        <v>198</v>
      </c>
      <c r="I228" s="147">
        <f t="shared" si="24"/>
        <v>0</v>
      </c>
      <c r="J228" s="174">
        <f t="shared" si="24"/>
        <v>0</v>
      </c>
      <c r="K228" s="148">
        <f t="shared" si="24"/>
        <v>0</v>
      </c>
      <c r="L228" s="148">
        <f t="shared" si="24"/>
        <v>0</v>
      </c>
      <c r="M228" s="9"/>
    </row>
    <row r="229" spans="1:13" ht="27" hidden="1" customHeight="1">
      <c r="A229" s="91">
        <v>3</v>
      </c>
      <c r="B229" s="92">
        <v>1</v>
      </c>
      <c r="C229" s="93">
        <v>4</v>
      </c>
      <c r="D229" s="93">
        <v>1</v>
      </c>
      <c r="E229" s="93">
        <v>1</v>
      </c>
      <c r="F229" s="94">
        <v>1</v>
      </c>
      <c r="G229" s="78" t="s">
        <v>169</v>
      </c>
      <c r="H229" s="61">
        <v>199</v>
      </c>
      <c r="I229" s="151">
        <v>0</v>
      </c>
      <c r="J229" s="151">
        <v>0</v>
      </c>
      <c r="K229" s="151">
        <v>0</v>
      </c>
      <c r="L229" s="151">
        <v>0</v>
      </c>
      <c r="M229" s="9"/>
    </row>
    <row r="230" spans="1:13" ht="26.25" hidden="1" customHeight="1">
      <c r="A230" s="91">
        <v>3</v>
      </c>
      <c r="B230" s="93">
        <v>1</v>
      </c>
      <c r="C230" s="93">
        <v>5</v>
      </c>
      <c r="D230" s="93"/>
      <c r="E230" s="93"/>
      <c r="F230" s="94"/>
      <c r="G230" s="73" t="s">
        <v>170</v>
      </c>
      <c r="H230" s="61">
        <v>200</v>
      </c>
      <c r="I230" s="147">
        <f t="shared" ref="I230:L231" si="25">I231</f>
        <v>0</v>
      </c>
      <c r="J230" s="147">
        <f t="shared" si="25"/>
        <v>0</v>
      </c>
      <c r="K230" s="147">
        <f t="shared" si="25"/>
        <v>0</v>
      </c>
      <c r="L230" s="147">
        <f t="shared" si="25"/>
        <v>0</v>
      </c>
      <c r="M230" s="9"/>
    </row>
    <row r="231" spans="1:13" ht="30" hidden="1" customHeight="1">
      <c r="A231" s="91">
        <v>3</v>
      </c>
      <c r="B231" s="93">
        <v>1</v>
      </c>
      <c r="C231" s="93">
        <v>5</v>
      </c>
      <c r="D231" s="93">
        <v>1</v>
      </c>
      <c r="E231" s="93"/>
      <c r="F231" s="94"/>
      <c r="G231" s="73" t="s">
        <v>170</v>
      </c>
      <c r="H231" s="61">
        <v>201</v>
      </c>
      <c r="I231" s="147">
        <f t="shared" si="25"/>
        <v>0</v>
      </c>
      <c r="J231" s="147">
        <f t="shared" si="25"/>
        <v>0</v>
      </c>
      <c r="K231" s="147">
        <f t="shared" si="25"/>
        <v>0</v>
      </c>
      <c r="L231" s="147">
        <f t="shared" si="25"/>
        <v>0</v>
      </c>
      <c r="M231" s="9"/>
    </row>
    <row r="232" spans="1:13" ht="27" hidden="1" customHeight="1">
      <c r="A232" s="91">
        <v>3</v>
      </c>
      <c r="B232" s="93">
        <v>1</v>
      </c>
      <c r="C232" s="93">
        <v>5</v>
      </c>
      <c r="D232" s="93">
        <v>1</v>
      </c>
      <c r="E232" s="93">
        <v>1</v>
      </c>
      <c r="F232" s="94"/>
      <c r="G232" s="73" t="s">
        <v>170</v>
      </c>
      <c r="H232" s="61">
        <v>202</v>
      </c>
      <c r="I232" s="147">
        <f>SUM(I233:I235)</f>
        <v>0</v>
      </c>
      <c r="J232" s="147">
        <f>SUM(J233:J235)</f>
        <v>0</v>
      </c>
      <c r="K232" s="147">
        <f>SUM(K233:K235)</f>
        <v>0</v>
      </c>
      <c r="L232" s="147">
        <f>SUM(L233:L235)</f>
        <v>0</v>
      </c>
      <c r="M232" s="9"/>
    </row>
    <row r="233" spans="1:13" ht="31.5" hidden="1" customHeight="1">
      <c r="A233" s="91">
        <v>3</v>
      </c>
      <c r="B233" s="93">
        <v>1</v>
      </c>
      <c r="C233" s="93">
        <v>5</v>
      </c>
      <c r="D233" s="93">
        <v>1</v>
      </c>
      <c r="E233" s="93">
        <v>1</v>
      </c>
      <c r="F233" s="94">
        <v>1</v>
      </c>
      <c r="G233" s="122" t="s">
        <v>171</v>
      </c>
      <c r="H233" s="61">
        <v>203</v>
      </c>
      <c r="I233" s="151">
        <v>0</v>
      </c>
      <c r="J233" s="151">
        <v>0</v>
      </c>
      <c r="K233" s="151">
        <v>0</v>
      </c>
      <c r="L233" s="151">
        <v>0</v>
      </c>
      <c r="M233" s="9"/>
    </row>
    <row r="234" spans="1:13" ht="25.5" hidden="1" customHeight="1">
      <c r="A234" s="91">
        <v>3</v>
      </c>
      <c r="B234" s="93">
        <v>1</v>
      </c>
      <c r="C234" s="93">
        <v>5</v>
      </c>
      <c r="D234" s="93">
        <v>1</v>
      </c>
      <c r="E234" s="93">
        <v>1</v>
      </c>
      <c r="F234" s="94">
        <v>2</v>
      </c>
      <c r="G234" s="122" t="s">
        <v>172</v>
      </c>
      <c r="H234" s="61">
        <v>204</v>
      </c>
      <c r="I234" s="151">
        <v>0</v>
      </c>
      <c r="J234" s="151">
        <v>0</v>
      </c>
      <c r="K234" s="151">
        <v>0</v>
      </c>
      <c r="L234" s="151">
        <v>0</v>
      </c>
      <c r="M234" s="9"/>
    </row>
    <row r="235" spans="1:13" ht="28.5" hidden="1" customHeight="1">
      <c r="A235" s="91">
        <v>3</v>
      </c>
      <c r="B235" s="93">
        <v>1</v>
      </c>
      <c r="C235" s="93">
        <v>5</v>
      </c>
      <c r="D235" s="93">
        <v>1</v>
      </c>
      <c r="E235" s="93">
        <v>1</v>
      </c>
      <c r="F235" s="94">
        <v>3</v>
      </c>
      <c r="G235" s="122" t="s">
        <v>173</v>
      </c>
      <c r="H235" s="61">
        <v>205</v>
      </c>
      <c r="I235" s="151">
        <v>0</v>
      </c>
      <c r="J235" s="151">
        <v>0</v>
      </c>
      <c r="K235" s="151">
        <v>0</v>
      </c>
      <c r="L235" s="151">
        <v>0</v>
      </c>
      <c r="M235" s="9"/>
    </row>
    <row r="236" spans="1:13" ht="41.25" hidden="1" customHeight="1">
      <c r="A236" s="57">
        <v>3</v>
      </c>
      <c r="B236" s="58">
        <v>2</v>
      </c>
      <c r="C236" s="58"/>
      <c r="D236" s="58"/>
      <c r="E236" s="58"/>
      <c r="F236" s="60"/>
      <c r="G236" s="59" t="s">
        <v>174</v>
      </c>
      <c r="H236" s="61">
        <v>206</v>
      </c>
      <c r="I236" s="147">
        <f>SUM(I237+I269)</f>
        <v>0</v>
      </c>
      <c r="J236" s="174">
        <f>SUM(J237+J269)</f>
        <v>0</v>
      </c>
      <c r="K236" s="148">
        <f>SUM(K237+K269)</f>
        <v>0</v>
      </c>
      <c r="L236" s="148">
        <f>SUM(L237+L269)</f>
        <v>0</v>
      </c>
      <c r="M236" s="9"/>
    </row>
    <row r="237" spans="1:13" ht="26.25" hidden="1" customHeight="1">
      <c r="A237" s="107">
        <v>3</v>
      </c>
      <c r="B237" s="117">
        <v>2</v>
      </c>
      <c r="C237" s="118">
        <v>1</v>
      </c>
      <c r="D237" s="118"/>
      <c r="E237" s="118"/>
      <c r="F237" s="119"/>
      <c r="G237" s="111" t="s">
        <v>175</v>
      </c>
      <c r="H237" s="61">
        <v>207</v>
      </c>
      <c r="I237" s="155">
        <f>SUM(I238+I247+I251+I255+I259+I262+I265)</f>
        <v>0</v>
      </c>
      <c r="J237" s="167">
        <f>SUM(J238+J247+J251+J255+J259+J262+J265)</f>
        <v>0</v>
      </c>
      <c r="K237" s="156">
        <f>SUM(K238+K247+K251+K255+K259+K262+K265)</f>
        <v>0</v>
      </c>
      <c r="L237" s="156">
        <f>SUM(L238+L247+L251+L255+L259+L262+L265)</f>
        <v>0</v>
      </c>
      <c r="M237" s="9"/>
    </row>
    <row r="238" spans="1:13" ht="30" hidden="1" customHeight="1">
      <c r="A238" s="92">
        <v>3</v>
      </c>
      <c r="B238" s="93">
        <v>2</v>
      </c>
      <c r="C238" s="93">
        <v>1</v>
      </c>
      <c r="D238" s="93">
        <v>1</v>
      </c>
      <c r="E238" s="93"/>
      <c r="F238" s="94"/>
      <c r="G238" s="73" t="s">
        <v>176</v>
      </c>
      <c r="H238" s="61">
        <v>208</v>
      </c>
      <c r="I238" s="155">
        <f>I239</f>
        <v>0</v>
      </c>
      <c r="J238" s="155">
        <f>J239</f>
        <v>0</v>
      </c>
      <c r="K238" s="155">
        <f>K239</f>
        <v>0</v>
      </c>
      <c r="L238" s="155">
        <f>L239</f>
        <v>0</v>
      </c>
      <c r="M238" s="9"/>
    </row>
    <row r="239" spans="1:13" ht="27" hidden="1" customHeight="1">
      <c r="A239" s="92">
        <v>3</v>
      </c>
      <c r="B239" s="92">
        <v>2</v>
      </c>
      <c r="C239" s="93">
        <v>1</v>
      </c>
      <c r="D239" s="93">
        <v>1</v>
      </c>
      <c r="E239" s="93">
        <v>1</v>
      </c>
      <c r="F239" s="94"/>
      <c r="G239" s="73" t="s">
        <v>177</v>
      </c>
      <c r="H239" s="61">
        <v>209</v>
      </c>
      <c r="I239" s="147">
        <f>SUM(I240:I240)</f>
        <v>0</v>
      </c>
      <c r="J239" s="174">
        <f>SUM(J240:J240)</f>
        <v>0</v>
      </c>
      <c r="K239" s="148">
        <f>SUM(K240:K240)</f>
        <v>0</v>
      </c>
      <c r="L239" s="148">
        <f>SUM(L240:L240)</f>
        <v>0</v>
      </c>
      <c r="M239" s="9"/>
    </row>
    <row r="240" spans="1:13" ht="25.5" hidden="1" customHeight="1">
      <c r="A240" s="107">
        <v>3</v>
      </c>
      <c r="B240" s="107">
        <v>2</v>
      </c>
      <c r="C240" s="118">
        <v>1</v>
      </c>
      <c r="D240" s="118">
        <v>1</v>
      </c>
      <c r="E240" s="118">
        <v>1</v>
      </c>
      <c r="F240" s="119">
        <v>1</v>
      </c>
      <c r="G240" s="111" t="s">
        <v>177</v>
      </c>
      <c r="H240" s="61">
        <v>210</v>
      </c>
      <c r="I240" s="151">
        <v>0</v>
      </c>
      <c r="J240" s="151">
        <v>0</v>
      </c>
      <c r="K240" s="151">
        <v>0</v>
      </c>
      <c r="L240" s="151">
        <v>0</v>
      </c>
      <c r="M240" s="9"/>
    </row>
    <row r="241" spans="1:13" ht="25.5" hidden="1" customHeight="1">
      <c r="A241" s="107">
        <v>3</v>
      </c>
      <c r="B241" s="118">
        <v>2</v>
      </c>
      <c r="C241" s="118">
        <v>1</v>
      </c>
      <c r="D241" s="118">
        <v>1</v>
      </c>
      <c r="E241" s="118">
        <v>2</v>
      </c>
      <c r="F241" s="119"/>
      <c r="G241" s="111" t="s">
        <v>178</v>
      </c>
      <c r="H241" s="61">
        <v>211</v>
      </c>
      <c r="I241" s="147">
        <f>SUM(I242:I243)</f>
        <v>0</v>
      </c>
      <c r="J241" s="147">
        <f>SUM(J242:J243)</f>
        <v>0</v>
      </c>
      <c r="K241" s="147">
        <f>SUM(K242:K243)</f>
        <v>0</v>
      </c>
      <c r="L241" s="147">
        <f>SUM(L242:L243)</f>
        <v>0</v>
      </c>
      <c r="M241" s="9"/>
    </row>
    <row r="242" spans="1:13" ht="24.75" hidden="1" customHeight="1">
      <c r="A242" s="107">
        <v>3</v>
      </c>
      <c r="B242" s="118">
        <v>2</v>
      </c>
      <c r="C242" s="118">
        <v>1</v>
      </c>
      <c r="D242" s="118">
        <v>1</v>
      </c>
      <c r="E242" s="118">
        <v>2</v>
      </c>
      <c r="F242" s="119">
        <v>1</v>
      </c>
      <c r="G242" s="111" t="s">
        <v>179</v>
      </c>
      <c r="H242" s="61">
        <v>212</v>
      </c>
      <c r="I242" s="151">
        <v>0</v>
      </c>
      <c r="J242" s="151">
        <v>0</v>
      </c>
      <c r="K242" s="151">
        <v>0</v>
      </c>
      <c r="L242" s="151">
        <v>0</v>
      </c>
      <c r="M242" s="9"/>
    </row>
    <row r="243" spans="1:13" ht="25.5" hidden="1" customHeight="1">
      <c r="A243" s="107">
        <v>3</v>
      </c>
      <c r="B243" s="118">
        <v>2</v>
      </c>
      <c r="C243" s="118">
        <v>1</v>
      </c>
      <c r="D243" s="118">
        <v>1</v>
      </c>
      <c r="E243" s="118">
        <v>2</v>
      </c>
      <c r="F243" s="119">
        <v>2</v>
      </c>
      <c r="G243" s="111" t="s">
        <v>180</v>
      </c>
      <c r="H243" s="61">
        <v>213</v>
      </c>
      <c r="I243" s="151">
        <v>0</v>
      </c>
      <c r="J243" s="151">
        <v>0</v>
      </c>
      <c r="K243" s="151">
        <v>0</v>
      </c>
      <c r="L243" s="151">
        <v>0</v>
      </c>
      <c r="M243" s="9"/>
    </row>
    <row r="244" spans="1:13" ht="25.5" hidden="1" customHeight="1">
      <c r="A244" s="107">
        <v>3</v>
      </c>
      <c r="B244" s="118">
        <v>2</v>
      </c>
      <c r="C244" s="118">
        <v>1</v>
      </c>
      <c r="D244" s="118">
        <v>1</v>
      </c>
      <c r="E244" s="118">
        <v>3</v>
      </c>
      <c r="F244" s="126"/>
      <c r="G244" s="111" t="s">
        <v>181</v>
      </c>
      <c r="H244" s="61">
        <v>214</v>
      </c>
      <c r="I244" s="147">
        <f>SUM(I245:I246)</f>
        <v>0</v>
      </c>
      <c r="J244" s="147">
        <f>SUM(J245:J246)</f>
        <v>0</v>
      </c>
      <c r="K244" s="147">
        <f>SUM(K245:K246)</f>
        <v>0</v>
      </c>
      <c r="L244" s="147">
        <f>SUM(L245:L246)</f>
        <v>0</v>
      </c>
      <c r="M244" s="9"/>
    </row>
    <row r="245" spans="1:13" ht="29.2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3</v>
      </c>
      <c r="F245" s="119">
        <v>1</v>
      </c>
      <c r="G245" s="111" t="s">
        <v>182</v>
      </c>
      <c r="H245" s="61">
        <v>215</v>
      </c>
      <c r="I245" s="151">
        <v>0</v>
      </c>
      <c r="J245" s="151">
        <v>0</v>
      </c>
      <c r="K245" s="151">
        <v>0</v>
      </c>
      <c r="L245" s="151">
        <v>0</v>
      </c>
      <c r="M245" s="9"/>
    </row>
    <row r="246" spans="1:13" ht="25.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3</v>
      </c>
      <c r="F246" s="119">
        <v>2</v>
      </c>
      <c r="G246" s="111" t="s">
        <v>183</v>
      </c>
      <c r="H246" s="61">
        <v>216</v>
      </c>
      <c r="I246" s="151">
        <v>0</v>
      </c>
      <c r="J246" s="151">
        <v>0</v>
      </c>
      <c r="K246" s="151">
        <v>0</v>
      </c>
      <c r="L246" s="151">
        <v>0</v>
      </c>
      <c r="M246" s="9"/>
    </row>
    <row r="247" spans="1:13" ht="27" hidden="1" customHeight="1">
      <c r="A247" s="92">
        <v>3</v>
      </c>
      <c r="B247" s="93">
        <v>2</v>
      </c>
      <c r="C247" s="93">
        <v>1</v>
      </c>
      <c r="D247" s="93">
        <v>2</v>
      </c>
      <c r="E247" s="93"/>
      <c r="F247" s="94"/>
      <c r="G247" s="73" t="s">
        <v>184</v>
      </c>
      <c r="H247" s="61">
        <v>217</v>
      </c>
      <c r="I247" s="147">
        <f>I248</f>
        <v>0</v>
      </c>
      <c r="J247" s="147">
        <f>J248</f>
        <v>0</v>
      </c>
      <c r="K247" s="147">
        <f>K248</f>
        <v>0</v>
      </c>
      <c r="L247" s="147">
        <f>L248</f>
        <v>0</v>
      </c>
      <c r="M247" s="9"/>
    </row>
    <row r="248" spans="1:13" ht="27.75" hidden="1" customHeight="1">
      <c r="A248" s="92">
        <v>3</v>
      </c>
      <c r="B248" s="93">
        <v>2</v>
      </c>
      <c r="C248" s="93">
        <v>1</v>
      </c>
      <c r="D248" s="93">
        <v>2</v>
      </c>
      <c r="E248" s="93">
        <v>1</v>
      </c>
      <c r="F248" s="94"/>
      <c r="G248" s="73" t="s">
        <v>184</v>
      </c>
      <c r="H248" s="61">
        <v>218</v>
      </c>
      <c r="I248" s="147">
        <f>SUM(I249:I250)</f>
        <v>0</v>
      </c>
      <c r="J248" s="174">
        <f>SUM(J249:J250)</f>
        <v>0</v>
      </c>
      <c r="K248" s="148">
        <f>SUM(K249:K250)</f>
        <v>0</v>
      </c>
      <c r="L248" s="148">
        <f>SUM(L249:L250)</f>
        <v>0</v>
      </c>
      <c r="M248" s="9"/>
    </row>
    <row r="249" spans="1:13" ht="27" hidden="1" customHeight="1">
      <c r="A249" s="107">
        <v>3</v>
      </c>
      <c r="B249" s="117">
        <v>2</v>
      </c>
      <c r="C249" s="118">
        <v>1</v>
      </c>
      <c r="D249" s="118">
        <v>2</v>
      </c>
      <c r="E249" s="118">
        <v>1</v>
      </c>
      <c r="F249" s="119">
        <v>1</v>
      </c>
      <c r="G249" s="111" t="s">
        <v>185</v>
      </c>
      <c r="H249" s="61">
        <v>219</v>
      </c>
      <c r="I249" s="151">
        <v>0</v>
      </c>
      <c r="J249" s="151">
        <v>0</v>
      </c>
      <c r="K249" s="151">
        <v>0</v>
      </c>
      <c r="L249" s="151">
        <v>0</v>
      </c>
      <c r="M249" s="9"/>
    </row>
    <row r="250" spans="1:13" ht="25.5" hidden="1" customHeight="1">
      <c r="A250" s="92">
        <v>3</v>
      </c>
      <c r="B250" s="93">
        <v>2</v>
      </c>
      <c r="C250" s="93">
        <v>1</v>
      </c>
      <c r="D250" s="93">
        <v>2</v>
      </c>
      <c r="E250" s="93">
        <v>1</v>
      </c>
      <c r="F250" s="94">
        <v>2</v>
      </c>
      <c r="G250" s="73" t="s">
        <v>186</v>
      </c>
      <c r="H250" s="61">
        <v>220</v>
      </c>
      <c r="I250" s="151">
        <v>0</v>
      </c>
      <c r="J250" s="151">
        <v>0</v>
      </c>
      <c r="K250" s="151">
        <v>0</v>
      </c>
      <c r="L250" s="151">
        <v>0</v>
      </c>
      <c r="M250" s="9"/>
    </row>
    <row r="251" spans="1:13" ht="26.25" hidden="1" customHeight="1">
      <c r="A251" s="66">
        <v>3</v>
      </c>
      <c r="B251" s="64">
        <v>2</v>
      </c>
      <c r="C251" s="64">
        <v>1</v>
      </c>
      <c r="D251" s="64">
        <v>3</v>
      </c>
      <c r="E251" s="64"/>
      <c r="F251" s="67"/>
      <c r="G251" s="78" t="s">
        <v>187</v>
      </c>
      <c r="H251" s="61">
        <v>221</v>
      </c>
      <c r="I251" s="158">
        <f>I252</f>
        <v>0</v>
      </c>
      <c r="J251" s="160">
        <f>J252</f>
        <v>0</v>
      </c>
      <c r="K251" s="161">
        <f>K252</f>
        <v>0</v>
      </c>
      <c r="L251" s="161">
        <f>L252</f>
        <v>0</v>
      </c>
      <c r="M251" s="9"/>
    </row>
    <row r="252" spans="1:13" ht="29.25" hidden="1" customHeight="1">
      <c r="A252" s="92">
        <v>3</v>
      </c>
      <c r="B252" s="93">
        <v>2</v>
      </c>
      <c r="C252" s="93">
        <v>1</v>
      </c>
      <c r="D252" s="93">
        <v>3</v>
      </c>
      <c r="E252" s="93">
        <v>1</v>
      </c>
      <c r="F252" s="94"/>
      <c r="G252" s="78" t="s">
        <v>187</v>
      </c>
      <c r="H252" s="61">
        <v>222</v>
      </c>
      <c r="I252" s="147">
        <f>I253+I254</f>
        <v>0</v>
      </c>
      <c r="J252" s="147">
        <f>J253+J254</f>
        <v>0</v>
      </c>
      <c r="K252" s="147">
        <f>K253+K254</f>
        <v>0</v>
      </c>
      <c r="L252" s="147">
        <f>L253+L254</f>
        <v>0</v>
      </c>
      <c r="M252" s="9"/>
    </row>
    <row r="253" spans="1:13" ht="30" hidden="1" customHeight="1">
      <c r="A253" s="92">
        <v>3</v>
      </c>
      <c r="B253" s="93">
        <v>2</v>
      </c>
      <c r="C253" s="93">
        <v>1</v>
      </c>
      <c r="D253" s="93">
        <v>3</v>
      </c>
      <c r="E253" s="93">
        <v>1</v>
      </c>
      <c r="F253" s="94">
        <v>1</v>
      </c>
      <c r="G253" s="73" t="s">
        <v>188</v>
      </c>
      <c r="H253" s="61">
        <v>223</v>
      </c>
      <c r="I253" s="151">
        <v>0</v>
      </c>
      <c r="J253" s="151">
        <v>0</v>
      </c>
      <c r="K253" s="151">
        <v>0</v>
      </c>
      <c r="L253" s="151">
        <v>0</v>
      </c>
      <c r="M253" s="9"/>
    </row>
    <row r="254" spans="1:13" ht="27.75" hidden="1" customHeight="1">
      <c r="A254" s="92">
        <v>3</v>
      </c>
      <c r="B254" s="93">
        <v>2</v>
      </c>
      <c r="C254" s="93">
        <v>1</v>
      </c>
      <c r="D254" s="93">
        <v>3</v>
      </c>
      <c r="E254" s="93">
        <v>1</v>
      </c>
      <c r="F254" s="94">
        <v>2</v>
      </c>
      <c r="G254" s="73" t="s">
        <v>189</v>
      </c>
      <c r="H254" s="61">
        <v>224</v>
      </c>
      <c r="I254" s="173">
        <v>0</v>
      </c>
      <c r="J254" s="170">
        <v>0</v>
      </c>
      <c r="K254" s="173">
        <v>0</v>
      </c>
      <c r="L254" s="173">
        <v>0</v>
      </c>
      <c r="M254" s="9"/>
    </row>
    <row r="255" spans="1:13" ht="26.25" hidden="1" customHeight="1">
      <c r="A255" s="92">
        <v>3</v>
      </c>
      <c r="B255" s="93">
        <v>2</v>
      </c>
      <c r="C255" s="93">
        <v>1</v>
      </c>
      <c r="D255" s="93">
        <v>4</v>
      </c>
      <c r="E255" s="93"/>
      <c r="F255" s="94"/>
      <c r="G255" s="73" t="s">
        <v>190</v>
      </c>
      <c r="H255" s="61">
        <v>225</v>
      </c>
      <c r="I255" s="147">
        <f>I256</f>
        <v>0</v>
      </c>
      <c r="J255" s="148">
        <f>J256</f>
        <v>0</v>
      </c>
      <c r="K255" s="147">
        <f>K256</f>
        <v>0</v>
      </c>
      <c r="L255" s="148">
        <f>L256</f>
        <v>0</v>
      </c>
      <c r="M255" s="9"/>
    </row>
    <row r="256" spans="1:13" ht="27.75" hidden="1" customHeight="1">
      <c r="A256" s="66">
        <v>3</v>
      </c>
      <c r="B256" s="64">
        <v>2</v>
      </c>
      <c r="C256" s="64">
        <v>1</v>
      </c>
      <c r="D256" s="64">
        <v>4</v>
      </c>
      <c r="E256" s="64">
        <v>1</v>
      </c>
      <c r="F256" s="67"/>
      <c r="G256" s="78" t="s">
        <v>190</v>
      </c>
      <c r="H256" s="61">
        <v>226</v>
      </c>
      <c r="I256" s="158">
        <f>SUM(I257:I258)</f>
        <v>0</v>
      </c>
      <c r="J256" s="160">
        <f>SUM(J257:J258)</f>
        <v>0</v>
      </c>
      <c r="K256" s="161">
        <f>SUM(K257:K258)</f>
        <v>0</v>
      </c>
      <c r="L256" s="161">
        <f>SUM(L257:L258)</f>
        <v>0</v>
      </c>
      <c r="M256" s="9"/>
    </row>
    <row r="257" spans="1:13" ht="25.5" hidden="1" customHeight="1">
      <c r="A257" s="92">
        <v>3</v>
      </c>
      <c r="B257" s="93">
        <v>2</v>
      </c>
      <c r="C257" s="93">
        <v>1</v>
      </c>
      <c r="D257" s="93">
        <v>4</v>
      </c>
      <c r="E257" s="93">
        <v>1</v>
      </c>
      <c r="F257" s="94">
        <v>1</v>
      </c>
      <c r="G257" s="73" t="s">
        <v>191</v>
      </c>
      <c r="H257" s="61">
        <v>227</v>
      </c>
      <c r="I257" s="151">
        <v>0</v>
      </c>
      <c r="J257" s="151">
        <v>0</v>
      </c>
      <c r="K257" s="151">
        <v>0</v>
      </c>
      <c r="L257" s="151">
        <v>0</v>
      </c>
      <c r="M257" s="9"/>
    </row>
    <row r="258" spans="1:13" ht="27.75" hidden="1" customHeight="1">
      <c r="A258" s="92">
        <v>3</v>
      </c>
      <c r="B258" s="93">
        <v>2</v>
      </c>
      <c r="C258" s="93">
        <v>1</v>
      </c>
      <c r="D258" s="93">
        <v>4</v>
      </c>
      <c r="E258" s="93">
        <v>1</v>
      </c>
      <c r="F258" s="94">
        <v>2</v>
      </c>
      <c r="G258" s="73" t="s">
        <v>192</v>
      </c>
      <c r="H258" s="61">
        <v>228</v>
      </c>
      <c r="I258" s="151">
        <v>0</v>
      </c>
      <c r="J258" s="151">
        <v>0</v>
      </c>
      <c r="K258" s="151">
        <v>0</v>
      </c>
      <c r="L258" s="151">
        <v>0</v>
      </c>
      <c r="M258" s="9"/>
    </row>
    <row r="259" spans="1:13" hidden="1">
      <c r="A259" s="92">
        <v>3</v>
      </c>
      <c r="B259" s="93">
        <v>2</v>
      </c>
      <c r="C259" s="93">
        <v>1</v>
      </c>
      <c r="D259" s="93">
        <v>5</v>
      </c>
      <c r="E259" s="93"/>
      <c r="F259" s="94"/>
      <c r="G259" s="73" t="s">
        <v>193</v>
      </c>
      <c r="H259" s="61">
        <v>229</v>
      </c>
      <c r="I259" s="147">
        <f t="shared" ref="I259:L260" si="26">I260</f>
        <v>0</v>
      </c>
      <c r="J259" s="174">
        <f t="shared" si="26"/>
        <v>0</v>
      </c>
      <c r="K259" s="148">
        <f t="shared" si="26"/>
        <v>0</v>
      </c>
      <c r="L259" s="148">
        <f t="shared" si="26"/>
        <v>0</v>
      </c>
    </row>
    <row r="260" spans="1:13" ht="29.25" hidden="1" customHeight="1">
      <c r="A260" s="92">
        <v>3</v>
      </c>
      <c r="B260" s="93">
        <v>2</v>
      </c>
      <c r="C260" s="93">
        <v>1</v>
      </c>
      <c r="D260" s="93">
        <v>5</v>
      </c>
      <c r="E260" s="93">
        <v>1</v>
      </c>
      <c r="F260" s="94"/>
      <c r="G260" s="73" t="s">
        <v>193</v>
      </c>
      <c r="H260" s="61">
        <v>230</v>
      </c>
      <c r="I260" s="148">
        <f t="shared" si="26"/>
        <v>0</v>
      </c>
      <c r="J260" s="174">
        <f t="shared" si="26"/>
        <v>0</v>
      </c>
      <c r="K260" s="148">
        <f t="shared" si="26"/>
        <v>0</v>
      </c>
      <c r="L260" s="148">
        <f t="shared" si="26"/>
        <v>0</v>
      </c>
      <c r="M260" s="9"/>
    </row>
    <row r="261" spans="1:13" hidden="1">
      <c r="A261" s="117">
        <v>3</v>
      </c>
      <c r="B261" s="118">
        <v>2</v>
      </c>
      <c r="C261" s="118">
        <v>1</v>
      </c>
      <c r="D261" s="118">
        <v>5</v>
      </c>
      <c r="E261" s="118">
        <v>1</v>
      </c>
      <c r="F261" s="119">
        <v>1</v>
      </c>
      <c r="G261" s="73" t="s">
        <v>193</v>
      </c>
      <c r="H261" s="61">
        <v>231</v>
      </c>
      <c r="I261" s="173">
        <v>0</v>
      </c>
      <c r="J261" s="173">
        <v>0</v>
      </c>
      <c r="K261" s="173">
        <v>0</v>
      </c>
      <c r="L261" s="173">
        <v>0</v>
      </c>
    </row>
    <row r="262" spans="1:13" hidden="1">
      <c r="A262" s="92">
        <v>3</v>
      </c>
      <c r="B262" s="93">
        <v>2</v>
      </c>
      <c r="C262" s="93">
        <v>1</v>
      </c>
      <c r="D262" s="93">
        <v>6</v>
      </c>
      <c r="E262" s="93"/>
      <c r="F262" s="94"/>
      <c r="G262" s="73" t="s">
        <v>194</v>
      </c>
      <c r="H262" s="61">
        <v>232</v>
      </c>
      <c r="I262" s="147">
        <f t="shared" ref="I262:L263" si="27">I263</f>
        <v>0</v>
      </c>
      <c r="J262" s="174">
        <f t="shared" si="27"/>
        <v>0</v>
      </c>
      <c r="K262" s="148">
        <f t="shared" si="27"/>
        <v>0</v>
      </c>
      <c r="L262" s="148">
        <f t="shared" si="27"/>
        <v>0</v>
      </c>
    </row>
    <row r="263" spans="1:13" hidden="1">
      <c r="A263" s="92">
        <v>3</v>
      </c>
      <c r="B263" s="92">
        <v>2</v>
      </c>
      <c r="C263" s="93">
        <v>1</v>
      </c>
      <c r="D263" s="93">
        <v>6</v>
      </c>
      <c r="E263" s="93">
        <v>1</v>
      </c>
      <c r="F263" s="94"/>
      <c r="G263" s="73" t="s">
        <v>194</v>
      </c>
      <c r="H263" s="61">
        <v>233</v>
      </c>
      <c r="I263" s="147">
        <f t="shared" si="27"/>
        <v>0</v>
      </c>
      <c r="J263" s="174">
        <f t="shared" si="27"/>
        <v>0</v>
      </c>
      <c r="K263" s="148">
        <f t="shared" si="27"/>
        <v>0</v>
      </c>
      <c r="L263" s="148">
        <f t="shared" si="27"/>
        <v>0</v>
      </c>
    </row>
    <row r="264" spans="1:13" ht="24" hidden="1" customHeight="1">
      <c r="A264" s="66">
        <v>3</v>
      </c>
      <c r="B264" s="66">
        <v>2</v>
      </c>
      <c r="C264" s="93">
        <v>1</v>
      </c>
      <c r="D264" s="93">
        <v>6</v>
      </c>
      <c r="E264" s="93">
        <v>1</v>
      </c>
      <c r="F264" s="94">
        <v>1</v>
      </c>
      <c r="G264" s="73" t="s">
        <v>194</v>
      </c>
      <c r="H264" s="61">
        <v>234</v>
      </c>
      <c r="I264" s="173">
        <v>0</v>
      </c>
      <c r="J264" s="173">
        <v>0</v>
      </c>
      <c r="K264" s="173">
        <v>0</v>
      </c>
      <c r="L264" s="173">
        <v>0</v>
      </c>
      <c r="M264" s="9"/>
    </row>
    <row r="265" spans="1:13" ht="27.75" hidden="1" customHeight="1">
      <c r="A265" s="92">
        <v>3</v>
      </c>
      <c r="B265" s="92">
        <v>2</v>
      </c>
      <c r="C265" s="93">
        <v>1</v>
      </c>
      <c r="D265" s="93">
        <v>7</v>
      </c>
      <c r="E265" s="93"/>
      <c r="F265" s="94"/>
      <c r="G265" s="73" t="s">
        <v>195</v>
      </c>
      <c r="H265" s="61">
        <v>235</v>
      </c>
      <c r="I265" s="147">
        <f>I266</f>
        <v>0</v>
      </c>
      <c r="J265" s="174">
        <f>J266</f>
        <v>0</v>
      </c>
      <c r="K265" s="148">
        <f>K266</f>
        <v>0</v>
      </c>
      <c r="L265" s="148">
        <f>L266</f>
        <v>0</v>
      </c>
      <c r="M265" s="9"/>
    </row>
    <row r="266" spans="1:13" hidden="1">
      <c r="A266" s="92">
        <v>3</v>
      </c>
      <c r="B266" s="93">
        <v>2</v>
      </c>
      <c r="C266" s="93">
        <v>1</v>
      </c>
      <c r="D266" s="93">
        <v>7</v>
      </c>
      <c r="E266" s="93">
        <v>1</v>
      </c>
      <c r="F266" s="94"/>
      <c r="G266" s="73" t="s">
        <v>195</v>
      </c>
      <c r="H266" s="61">
        <v>236</v>
      </c>
      <c r="I266" s="147">
        <f>I267+I268</f>
        <v>0</v>
      </c>
      <c r="J266" s="147">
        <f>J267+J268</f>
        <v>0</v>
      </c>
      <c r="K266" s="147">
        <f>K267+K268</f>
        <v>0</v>
      </c>
      <c r="L266" s="147">
        <f>L267+L268</f>
        <v>0</v>
      </c>
    </row>
    <row r="267" spans="1:13" ht="27" hidden="1" customHeight="1">
      <c r="A267" s="92">
        <v>3</v>
      </c>
      <c r="B267" s="93">
        <v>2</v>
      </c>
      <c r="C267" s="93">
        <v>1</v>
      </c>
      <c r="D267" s="93">
        <v>7</v>
      </c>
      <c r="E267" s="93">
        <v>1</v>
      </c>
      <c r="F267" s="94">
        <v>1</v>
      </c>
      <c r="G267" s="73" t="s">
        <v>196</v>
      </c>
      <c r="H267" s="61">
        <v>237</v>
      </c>
      <c r="I267" s="150">
        <v>0</v>
      </c>
      <c r="J267" s="151">
        <v>0</v>
      </c>
      <c r="K267" s="151">
        <v>0</v>
      </c>
      <c r="L267" s="151">
        <v>0</v>
      </c>
      <c r="M267" s="9"/>
    </row>
    <row r="268" spans="1:13" ht="24.75" hidden="1" customHeight="1">
      <c r="A268" s="92">
        <v>3</v>
      </c>
      <c r="B268" s="93">
        <v>2</v>
      </c>
      <c r="C268" s="93">
        <v>1</v>
      </c>
      <c r="D268" s="93">
        <v>7</v>
      </c>
      <c r="E268" s="93">
        <v>1</v>
      </c>
      <c r="F268" s="94">
        <v>2</v>
      </c>
      <c r="G268" s="73" t="s">
        <v>197</v>
      </c>
      <c r="H268" s="61">
        <v>238</v>
      </c>
      <c r="I268" s="151">
        <v>0</v>
      </c>
      <c r="J268" s="151">
        <v>0</v>
      </c>
      <c r="K268" s="151">
        <v>0</v>
      </c>
      <c r="L268" s="151">
        <v>0</v>
      </c>
      <c r="M268" s="9"/>
    </row>
    <row r="269" spans="1:13" ht="38.25" hidden="1" customHeight="1">
      <c r="A269" s="92">
        <v>3</v>
      </c>
      <c r="B269" s="93">
        <v>2</v>
      </c>
      <c r="C269" s="93">
        <v>2</v>
      </c>
      <c r="D269" s="127"/>
      <c r="E269" s="127"/>
      <c r="F269" s="128"/>
      <c r="G269" s="73" t="s">
        <v>198</v>
      </c>
      <c r="H269" s="61">
        <v>239</v>
      </c>
      <c r="I269" s="147">
        <f>SUM(I270+I279+I283+I287+I291+I294+I297)</f>
        <v>0</v>
      </c>
      <c r="J269" s="174">
        <f>SUM(J270+J279+J283+J287+J291+J294+J297)</f>
        <v>0</v>
      </c>
      <c r="K269" s="148">
        <f>SUM(K270+K279+K283+K287+K291+K294+K297)</f>
        <v>0</v>
      </c>
      <c r="L269" s="148">
        <f>SUM(L270+L279+L283+L287+L291+L294+L297)</f>
        <v>0</v>
      </c>
      <c r="M269" s="9"/>
    </row>
    <row r="270" spans="1:13" hidden="1">
      <c r="A270" s="92">
        <v>3</v>
      </c>
      <c r="B270" s="93">
        <v>2</v>
      </c>
      <c r="C270" s="93">
        <v>2</v>
      </c>
      <c r="D270" s="93">
        <v>1</v>
      </c>
      <c r="E270" s="93"/>
      <c r="F270" s="94"/>
      <c r="G270" s="73" t="s">
        <v>199</v>
      </c>
      <c r="H270" s="61">
        <v>240</v>
      </c>
      <c r="I270" s="147">
        <f>I271</f>
        <v>0</v>
      </c>
      <c r="J270" s="147">
        <f>J271</f>
        <v>0</v>
      </c>
      <c r="K270" s="147">
        <f>K271</f>
        <v>0</v>
      </c>
      <c r="L270" s="147">
        <f>L271</f>
        <v>0</v>
      </c>
    </row>
    <row r="271" spans="1:13" hidden="1">
      <c r="A271" s="91">
        <v>3</v>
      </c>
      <c r="B271" s="92">
        <v>2</v>
      </c>
      <c r="C271" s="93">
        <v>2</v>
      </c>
      <c r="D271" s="93">
        <v>1</v>
      </c>
      <c r="E271" s="93">
        <v>1</v>
      </c>
      <c r="F271" s="94"/>
      <c r="G271" s="73" t="s">
        <v>177</v>
      </c>
      <c r="H271" s="61">
        <v>241</v>
      </c>
      <c r="I271" s="147">
        <f>SUM(I272)</f>
        <v>0</v>
      </c>
      <c r="J271" s="147">
        <f>SUM(J272)</f>
        <v>0</v>
      </c>
      <c r="K271" s="147">
        <f>SUM(K272)</f>
        <v>0</v>
      </c>
      <c r="L271" s="147">
        <f>SUM(L272)</f>
        <v>0</v>
      </c>
    </row>
    <row r="272" spans="1:13" hidden="1">
      <c r="A272" s="91">
        <v>3</v>
      </c>
      <c r="B272" s="92">
        <v>2</v>
      </c>
      <c r="C272" s="93">
        <v>2</v>
      </c>
      <c r="D272" s="93">
        <v>1</v>
      </c>
      <c r="E272" s="93">
        <v>1</v>
      </c>
      <c r="F272" s="94">
        <v>1</v>
      </c>
      <c r="G272" s="73" t="s">
        <v>177</v>
      </c>
      <c r="H272" s="61">
        <v>242</v>
      </c>
      <c r="I272" s="151">
        <v>0</v>
      </c>
      <c r="J272" s="151">
        <v>0</v>
      </c>
      <c r="K272" s="151">
        <v>0</v>
      </c>
      <c r="L272" s="151">
        <v>0</v>
      </c>
    </row>
    <row r="273" spans="1:13" ht="24" hidden="1" customHeight="1">
      <c r="A273" s="91">
        <v>3</v>
      </c>
      <c r="B273" s="92">
        <v>2</v>
      </c>
      <c r="C273" s="93">
        <v>2</v>
      </c>
      <c r="D273" s="93">
        <v>1</v>
      </c>
      <c r="E273" s="93">
        <v>2</v>
      </c>
      <c r="F273" s="94"/>
      <c r="G273" s="73" t="s">
        <v>200</v>
      </c>
      <c r="H273" s="61">
        <v>243</v>
      </c>
      <c r="I273" s="147">
        <f>SUM(I274:I275)</f>
        <v>0</v>
      </c>
      <c r="J273" s="147">
        <f>SUM(J274:J275)</f>
        <v>0</v>
      </c>
      <c r="K273" s="147">
        <f>SUM(K274:K275)</f>
        <v>0</v>
      </c>
      <c r="L273" s="147">
        <f>SUM(L274:L275)</f>
        <v>0</v>
      </c>
      <c r="M273" s="9"/>
    </row>
    <row r="274" spans="1:13" ht="24" hidden="1" customHeight="1">
      <c r="A274" s="91">
        <v>3</v>
      </c>
      <c r="B274" s="92">
        <v>2</v>
      </c>
      <c r="C274" s="93">
        <v>2</v>
      </c>
      <c r="D274" s="93">
        <v>1</v>
      </c>
      <c r="E274" s="93">
        <v>2</v>
      </c>
      <c r="F274" s="94">
        <v>1</v>
      </c>
      <c r="G274" s="73" t="s">
        <v>179</v>
      </c>
      <c r="H274" s="61">
        <v>244</v>
      </c>
      <c r="I274" s="151">
        <v>0</v>
      </c>
      <c r="J274" s="150">
        <v>0</v>
      </c>
      <c r="K274" s="151">
        <v>0</v>
      </c>
      <c r="L274" s="151">
        <v>0</v>
      </c>
      <c r="M274" s="9"/>
    </row>
    <row r="275" spans="1:13" ht="32.25" hidden="1" customHeight="1">
      <c r="A275" s="91">
        <v>3</v>
      </c>
      <c r="B275" s="92">
        <v>2</v>
      </c>
      <c r="C275" s="93">
        <v>2</v>
      </c>
      <c r="D275" s="93">
        <v>1</v>
      </c>
      <c r="E275" s="93">
        <v>2</v>
      </c>
      <c r="F275" s="94">
        <v>2</v>
      </c>
      <c r="G275" s="73" t="s">
        <v>180</v>
      </c>
      <c r="H275" s="61">
        <v>245</v>
      </c>
      <c r="I275" s="151">
        <v>0</v>
      </c>
      <c r="J275" s="150">
        <v>0</v>
      </c>
      <c r="K275" s="151">
        <v>0</v>
      </c>
      <c r="L275" s="151">
        <v>0</v>
      </c>
      <c r="M275" s="9"/>
    </row>
    <row r="276" spans="1:13" ht="27" hidden="1" customHeight="1">
      <c r="A276" s="91">
        <v>3</v>
      </c>
      <c r="B276" s="92">
        <v>2</v>
      </c>
      <c r="C276" s="93">
        <v>2</v>
      </c>
      <c r="D276" s="93">
        <v>1</v>
      </c>
      <c r="E276" s="93">
        <v>3</v>
      </c>
      <c r="F276" s="94"/>
      <c r="G276" s="73" t="s">
        <v>181</v>
      </c>
      <c r="H276" s="61">
        <v>246</v>
      </c>
      <c r="I276" s="147">
        <f>SUM(I277:I278)</f>
        <v>0</v>
      </c>
      <c r="J276" s="147">
        <f>SUM(J277:J278)</f>
        <v>0</v>
      </c>
      <c r="K276" s="147">
        <f>SUM(K277:K278)</f>
        <v>0</v>
      </c>
      <c r="L276" s="147">
        <f>SUM(L277:L278)</f>
        <v>0</v>
      </c>
      <c r="M276" s="9"/>
    </row>
    <row r="277" spans="1:13" ht="27.75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3</v>
      </c>
      <c r="F277" s="94">
        <v>1</v>
      </c>
      <c r="G277" s="73" t="s">
        <v>182</v>
      </c>
      <c r="H277" s="61">
        <v>247</v>
      </c>
      <c r="I277" s="151">
        <v>0</v>
      </c>
      <c r="J277" s="150">
        <v>0</v>
      </c>
      <c r="K277" s="151">
        <v>0</v>
      </c>
      <c r="L277" s="151">
        <v>0</v>
      </c>
      <c r="M277" s="9"/>
    </row>
    <row r="278" spans="1:13" ht="27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3</v>
      </c>
      <c r="F278" s="94">
        <v>2</v>
      </c>
      <c r="G278" s="73" t="s">
        <v>201</v>
      </c>
      <c r="H278" s="61">
        <v>248</v>
      </c>
      <c r="I278" s="151">
        <v>0</v>
      </c>
      <c r="J278" s="150">
        <v>0</v>
      </c>
      <c r="K278" s="151">
        <v>0</v>
      </c>
      <c r="L278" s="151">
        <v>0</v>
      </c>
      <c r="M278" s="9"/>
    </row>
    <row r="279" spans="1:13" ht="25.5" hidden="1" customHeight="1">
      <c r="A279" s="91">
        <v>3</v>
      </c>
      <c r="B279" s="92">
        <v>2</v>
      </c>
      <c r="C279" s="93">
        <v>2</v>
      </c>
      <c r="D279" s="93">
        <v>2</v>
      </c>
      <c r="E279" s="93"/>
      <c r="F279" s="94"/>
      <c r="G279" s="73" t="s">
        <v>202</v>
      </c>
      <c r="H279" s="61">
        <v>249</v>
      </c>
      <c r="I279" s="147">
        <f>I280</f>
        <v>0</v>
      </c>
      <c r="J279" s="148">
        <f>J280</f>
        <v>0</v>
      </c>
      <c r="K279" s="147">
        <f>K280</f>
        <v>0</v>
      </c>
      <c r="L279" s="148">
        <f>L280</f>
        <v>0</v>
      </c>
      <c r="M279" s="9"/>
    </row>
    <row r="280" spans="1:13" ht="32.25" hidden="1" customHeight="1">
      <c r="A280" s="92">
        <v>3</v>
      </c>
      <c r="B280" s="93">
        <v>2</v>
      </c>
      <c r="C280" s="64">
        <v>2</v>
      </c>
      <c r="D280" s="64">
        <v>2</v>
      </c>
      <c r="E280" s="64">
        <v>1</v>
      </c>
      <c r="F280" s="67"/>
      <c r="G280" s="73" t="s">
        <v>202</v>
      </c>
      <c r="H280" s="61">
        <v>250</v>
      </c>
      <c r="I280" s="158">
        <f>SUM(I281:I282)</f>
        <v>0</v>
      </c>
      <c r="J280" s="160">
        <f>SUM(J281:J282)</f>
        <v>0</v>
      </c>
      <c r="K280" s="161">
        <f>SUM(K281:K282)</f>
        <v>0</v>
      </c>
      <c r="L280" s="161">
        <f>SUM(L281:L282)</f>
        <v>0</v>
      </c>
      <c r="M280" s="9"/>
    </row>
    <row r="281" spans="1:13" ht="25.5" hidden="1" customHeight="1">
      <c r="A281" s="92">
        <v>3</v>
      </c>
      <c r="B281" s="93">
        <v>2</v>
      </c>
      <c r="C281" s="93">
        <v>2</v>
      </c>
      <c r="D281" s="93">
        <v>2</v>
      </c>
      <c r="E281" s="93">
        <v>1</v>
      </c>
      <c r="F281" s="94">
        <v>1</v>
      </c>
      <c r="G281" s="73" t="s">
        <v>203</v>
      </c>
      <c r="H281" s="61">
        <v>251</v>
      </c>
      <c r="I281" s="151">
        <v>0</v>
      </c>
      <c r="J281" s="151">
        <v>0</v>
      </c>
      <c r="K281" s="151">
        <v>0</v>
      </c>
      <c r="L281" s="151">
        <v>0</v>
      </c>
      <c r="M281" s="9"/>
    </row>
    <row r="282" spans="1:13" ht="25.5" hidden="1" customHeight="1">
      <c r="A282" s="92">
        <v>3</v>
      </c>
      <c r="B282" s="93">
        <v>2</v>
      </c>
      <c r="C282" s="93">
        <v>2</v>
      </c>
      <c r="D282" s="93">
        <v>2</v>
      </c>
      <c r="E282" s="93">
        <v>1</v>
      </c>
      <c r="F282" s="94">
        <v>2</v>
      </c>
      <c r="G282" s="91" t="s">
        <v>204</v>
      </c>
      <c r="H282" s="61">
        <v>252</v>
      </c>
      <c r="I282" s="151">
        <v>0</v>
      </c>
      <c r="J282" s="151">
        <v>0</v>
      </c>
      <c r="K282" s="151">
        <v>0</v>
      </c>
      <c r="L282" s="151">
        <v>0</v>
      </c>
      <c r="M282" s="9"/>
    </row>
    <row r="283" spans="1:13" ht="25.5" hidden="1" customHeight="1">
      <c r="A283" s="92">
        <v>3</v>
      </c>
      <c r="B283" s="93">
        <v>2</v>
      </c>
      <c r="C283" s="93">
        <v>2</v>
      </c>
      <c r="D283" s="93">
        <v>3</v>
      </c>
      <c r="E283" s="93"/>
      <c r="F283" s="94"/>
      <c r="G283" s="73" t="s">
        <v>205</v>
      </c>
      <c r="H283" s="61">
        <v>253</v>
      </c>
      <c r="I283" s="147">
        <f>I284</f>
        <v>0</v>
      </c>
      <c r="J283" s="174">
        <f>J284</f>
        <v>0</v>
      </c>
      <c r="K283" s="148">
        <f>K284</f>
        <v>0</v>
      </c>
      <c r="L283" s="148">
        <f>L284</f>
        <v>0</v>
      </c>
      <c r="M283" s="9"/>
    </row>
    <row r="284" spans="1:13" ht="30" hidden="1" customHeight="1">
      <c r="A284" s="66">
        <v>3</v>
      </c>
      <c r="B284" s="93">
        <v>2</v>
      </c>
      <c r="C284" s="93">
        <v>2</v>
      </c>
      <c r="D284" s="93">
        <v>3</v>
      </c>
      <c r="E284" s="93">
        <v>1</v>
      </c>
      <c r="F284" s="94"/>
      <c r="G284" s="73" t="s">
        <v>205</v>
      </c>
      <c r="H284" s="61">
        <v>254</v>
      </c>
      <c r="I284" s="147">
        <f>I285+I286</f>
        <v>0</v>
      </c>
      <c r="J284" s="147">
        <f>J285+J286</f>
        <v>0</v>
      </c>
      <c r="K284" s="147">
        <f>K285+K286</f>
        <v>0</v>
      </c>
      <c r="L284" s="147">
        <f>L285+L286</f>
        <v>0</v>
      </c>
      <c r="M284" s="9"/>
    </row>
    <row r="285" spans="1:13" ht="31.5" hidden="1" customHeight="1">
      <c r="A285" s="66">
        <v>3</v>
      </c>
      <c r="B285" s="93">
        <v>2</v>
      </c>
      <c r="C285" s="93">
        <v>2</v>
      </c>
      <c r="D285" s="93">
        <v>3</v>
      </c>
      <c r="E285" s="93">
        <v>1</v>
      </c>
      <c r="F285" s="94">
        <v>1</v>
      </c>
      <c r="G285" s="73" t="s">
        <v>206</v>
      </c>
      <c r="H285" s="61">
        <v>255</v>
      </c>
      <c r="I285" s="151">
        <v>0</v>
      </c>
      <c r="J285" s="151">
        <v>0</v>
      </c>
      <c r="K285" s="151">
        <v>0</v>
      </c>
      <c r="L285" s="151">
        <v>0</v>
      </c>
      <c r="M285" s="9"/>
    </row>
    <row r="286" spans="1:13" ht="25.5" hidden="1" customHeight="1">
      <c r="A286" s="66">
        <v>3</v>
      </c>
      <c r="B286" s="93">
        <v>2</v>
      </c>
      <c r="C286" s="93">
        <v>2</v>
      </c>
      <c r="D286" s="93">
        <v>3</v>
      </c>
      <c r="E286" s="93">
        <v>1</v>
      </c>
      <c r="F286" s="94">
        <v>2</v>
      </c>
      <c r="G286" s="73" t="s">
        <v>207</v>
      </c>
      <c r="H286" s="61">
        <v>256</v>
      </c>
      <c r="I286" s="151">
        <v>0</v>
      </c>
      <c r="J286" s="151">
        <v>0</v>
      </c>
      <c r="K286" s="151">
        <v>0</v>
      </c>
      <c r="L286" s="151">
        <v>0</v>
      </c>
      <c r="M286" s="9"/>
    </row>
    <row r="287" spans="1:13" ht="27" hidden="1" customHeight="1">
      <c r="A287" s="92">
        <v>3</v>
      </c>
      <c r="B287" s="93">
        <v>2</v>
      </c>
      <c r="C287" s="93">
        <v>2</v>
      </c>
      <c r="D287" s="93">
        <v>4</v>
      </c>
      <c r="E287" s="93"/>
      <c r="F287" s="94"/>
      <c r="G287" s="73" t="s">
        <v>208</v>
      </c>
      <c r="H287" s="61">
        <v>257</v>
      </c>
      <c r="I287" s="147">
        <f>I288</f>
        <v>0</v>
      </c>
      <c r="J287" s="174">
        <f>J288</f>
        <v>0</v>
      </c>
      <c r="K287" s="148">
        <f>K288</f>
        <v>0</v>
      </c>
      <c r="L287" s="148">
        <f>L288</f>
        <v>0</v>
      </c>
      <c r="M287" s="9"/>
    </row>
    <row r="288" spans="1:13" hidden="1">
      <c r="A288" s="92">
        <v>3</v>
      </c>
      <c r="B288" s="93">
        <v>2</v>
      </c>
      <c r="C288" s="93">
        <v>2</v>
      </c>
      <c r="D288" s="93">
        <v>4</v>
      </c>
      <c r="E288" s="93">
        <v>1</v>
      </c>
      <c r="F288" s="94"/>
      <c r="G288" s="73" t="s">
        <v>208</v>
      </c>
      <c r="H288" s="61">
        <v>258</v>
      </c>
      <c r="I288" s="147">
        <f>SUM(I289:I290)</f>
        <v>0</v>
      </c>
      <c r="J288" s="174">
        <f>SUM(J289:J290)</f>
        <v>0</v>
      </c>
      <c r="K288" s="148">
        <f>SUM(K289:K290)</f>
        <v>0</v>
      </c>
      <c r="L288" s="148">
        <f>SUM(L289:L290)</f>
        <v>0</v>
      </c>
    </row>
    <row r="289" spans="1:13" ht="30.75" hidden="1" customHeight="1">
      <c r="A289" s="92">
        <v>3</v>
      </c>
      <c r="B289" s="93">
        <v>2</v>
      </c>
      <c r="C289" s="93">
        <v>2</v>
      </c>
      <c r="D289" s="93">
        <v>4</v>
      </c>
      <c r="E289" s="93">
        <v>1</v>
      </c>
      <c r="F289" s="94">
        <v>1</v>
      </c>
      <c r="G289" s="73" t="s">
        <v>209</v>
      </c>
      <c r="H289" s="61">
        <v>259</v>
      </c>
      <c r="I289" s="151">
        <v>0</v>
      </c>
      <c r="J289" s="151">
        <v>0</v>
      </c>
      <c r="K289" s="151">
        <v>0</v>
      </c>
      <c r="L289" s="151">
        <v>0</v>
      </c>
      <c r="M289" s="9"/>
    </row>
    <row r="290" spans="1:13" ht="27.75" hidden="1" customHeight="1">
      <c r="A290" s="66">
        <v>3</v>
      </c>
      <c r="B290" s="64">
        <v>2</v>
      </c>
      <c r="C290" s="64">
        <v>2</v>
      </c>
      <c r="D290" s="64">
        <v>4</v>
      </c>
      <c r="E290" s="64">
        <v>1</v>
      </c>
      <c r="F290" s="67">
        <v>2</v>
      </c>
      <c r="G290" s="91" t="s">
        <v>210</v>
      </c>
      <c r="H290" s="61">
        <v>260</v>
      </c>
      <c r="I290" s="151">
        <v>0</v>
      </c>
      <c r="J290" s="151">
        <v>0</v>
      </c>
      <c r="K290" s="151">
        <v>0</v>
      </c>
      <c r="L290" s="151">
        <v>0</v>
      </c>
      <c r="M290" s="9"/>
    </row>
    <row r="291" spans="1:13" ht="28.5" hidden="1" customHeight="1">
      <c r="A291" s="92">
        <v>3</v>
      </c>
      <c r="B291" s="93">
        <v>2</v>
      </c>
      <c r="C291" s="93">
        <v>2</v>
      </c>
      <c r="D291" s="93">
        <v>5</v>
      </c>
      <c r="E291" s="93"/>
      <c r="F291" s="94"/>
      <c r="G291" s="73" t="s">
        <v>211</v>
      </c>
      <c r="H291" s="61">
        <v>261</v>
      </c>
      <c r="I291" s="147">
        <f t="shared" ref="I291:L292" si="28">I292</f>
        <v>0</v>
      </c>
      <c r="J291" s="174">
        <f t="shared" si="28"/>
        <v>0</v>
      </c>
      <c r="K291" s="148">
        <f t="shared" si="28"/>
        <v>0</v>
      </c>
      <c r="L291" s="148">
        <f t="shared" si="28"/>
        <v>0</v>
      </c>
      <c r="M291" s="9"/>
    </row>
    <row r="292" spans="1:13" ht="26.25" hidden="1" customHeight="1">
      <c r="A292" s="92">
        <v>3</v>
      </c>
      <c r="B292" s="93">
        <v>2</v>
      </c>
      <c r="C292" s="93">
        <v>2</v>
      </c>
      <c r="D292" s="93">
        <v>5</v>
      </c>
      <c r="E292" s="93">
        <v>1</v>
      </c>
      <c r="F292" s="94"/>
      <c r="G292" s="73" t="s">
        <v>211</v>
      </c>
      <c r="H292" s="61">
        <v>262</v>
      </c>
      <c r="I292" s="147">
        <f t="shared" si="28"/>
        <v>0</v>
      </c>
      <c r="J292" s="174">
        <f t="shared" si="28"/>
        <v>0</v>
      </c>
      <c r="K292" s="148">
        <f t="shared" si="28"/>
        <v>0</v>
      </c>
      <c r="L292" s="148">
        <f t="shared" si="28"/>
        <v>0</v>
      </c>
      <c r="M292" s="9"/>
    </row>
    <row r="293" spans="1:13" ht="26.25" hidden="1" customHeight="1">
      <c r="A293" s="92">
        <v>3</v>
      </c>
      <c r="B293" s="93">
        <v>2</v>
      </c>
      <c r="C293" s="93">
        <v>2</v>
      </c>
      <c r="D293" s="93">
        <v>5</v>
      </c>
      <c r="E293" s="93">
        <v>1</v>
      </c>
      <c r="F293" s="94">
        <v>1</v>
      </c>
      <c r="G293" s="73" t="s">
        <v>211</v>
      </c>
      <c r="H293" s="61">
        <v>263</v>
      </c>
      <c r="I293" s="151">
        <v>0</v>
      </c>
      <c r="J293" s="151">
        <v>0</v>
      </c>
      <c r="K293" s="151">
        <v>0</v>
      </c>
      <c r="L293" s="151">
        <v>0</v>
      </c>
      <c r="M293" s="9"/>
    </row>
    <row r="294" spans="1:13" ht="26.25" hidden="1" customHeight="1">
      <c r="A294" s="92">
        <v>3</v>
      </c>
      <c r="B294" s="93">
        <v>2</v>
      </c>
      <c r="C294" s="93">
        <v>2</v>
      </c>
      <c r="D294" s="93">
        <v>6</v>
      </c>
      <c r="E294" s="93"/>
      <c r="F294" s="94"/>
      <c r="G294" s="73" t="s">
        <v>194</v>
      </c>
      <c r="H294" s="61">
        <v>264</v>
      </c>
      <c r="I294" s="147">
        <f t="shared" ref="I294:L295" si="29">I295</f>
        <v>0</v>
      </c>
      <c r="J294" s="178">
        <f t="shared" si="29"/>
        <v>0</v>
      </c>
      <c r="K294" s="148">
        <f t="shared" si="29"/>
        <v>0</v>
      </c>
      <c r="L294" s="148">
        <f t="shared" si="29"/>
        <v>0</v>
      </c>
      <c r="M294" s="9"/>
    </row>
    <row r="295" spans="1:13" ht="30" hidden="1" customHeight="1">
      <c r="A295" s="92">
        <v>3</v>
      </c>
      <c r="B295" s="93">
        <v>2</v>
      </c>
      <c r="C295" s="93">
        <v>2</v>
      </c>
      <c r="D295" s="93">
        <v>6</v>
      </c>
      <c r="E295" s="93">
        <v>1</v>
      </c>
      <c r="F295" s="94"/>
      <c r="G295" s="73" t="s">
        <v>194</v>
      </c>
      <c r="H295" s="61">
        <v>265</v>
      </c>
      <c r="I295" s="147">
        <f t="shared" si="29"/>
        <v>0</v>
      </c>
      <c r="J295" s="178">
        <f t="shared" si="29"/>
        <v>0</v>
      </c>
      <c r="K295" s="148">
        <f t="shared" si="29"/>
        <v>0</v>
      </c>
      <c r="L295" s="148">
        <f t="shared" si="29"/>
        <v>0</v>
      </c>
      <c r="M295" s="9"/>
    </row>
    <row r="296" spans="1:13" ht="24.75" hidden="1" customHeight="1">
      <c r="A296" s="92">
        <v>3</v>
      </c>
      <c r="B296" s="118">
        <v>2</v>
      </c>
      <c r="C296" s="118">
        <v>2</v>
      </c>
      <c r="D296" s="93">
        <v>6</v>
      </c>
      <c r="E296" s="118">
        <v>1</v>
      </c>
      <c r="F296" s="119">
        <v>1</v>
      </c>
      <c r="G296" s="111" t="s">
        <v>194</v>
      </c>
      <c r="H296" s="61">
        <v>266</v>
      </c>
      <c r="I296" s="151">
        <v>0</v>
      </c>
      <c r="J296" s="151">
        <v>0</v>
      </c>
      <c r="K296" s="151">
        <v>0</v>
      </c>
      <c r="L296" s="151">
        <v>0</v>
      </c>
      <c r="M296" s="9"/>
    </row>
    <row r="297" spans="1:13" ht="29.25" hidden="1" customHeight="1">
      <c r="A297" s="91">
        <v>3</v>
      </c>
      <c r="B297" s="92">
        <v>2</v>
      </c>
      <c r="C297" s="93">
        <v>2</v>
      </c>
      <c r="D297" s="93">
        <v>7</v>
      </c>
      <c r="E297" s="93"/>
      <c r="F297" s="94"/>
      <c r="G297" s="73" t="s">
        <v>195</v>
      </c>
      <c r="H297" s="61">
        <v>267</v>
      </c>
      <c r="I297" s="147">
        <f>I298</f>
        <v>0</v>
      </c>
      <c r="J297" s="178">
        <f>J298</f>
        <v>0</v>
      </c>
      <c r="K297" s="148">
        <f>K298</f>
        <v>0</v>
      </c>
      <c r="L297" s="148">
        <f>L298</f>
        <v>0</v>
      </c>
      <c r="M297" s="9"/>
    </row>
    <row r="298" spans="1:13" ht="26.25" hidden="1" customHeight="1">
      <c r="A298" s="91">
        <v>3</v>
      </c>
      <c r="B298" s="92">
        <v>2</v>
      </c>
      <c r="C298" s="93">
        <v>2</v>
      </c>
      <c r="D298" s="93">
        <v>7</v>
      </c>
      <c r="E298" s="93">
        <v>1</v>
      </c>
      <c r="F298" s="94"/>
      <c r="G298" s="73" t="s">
        <v>195</v>
      </c>
      <c r="H298" s="61">
        <v>268</v>
      </c>
      <c r="I298" s="147">
        <f>I299+I300</f>
        <v>0</v>
      </c>
      <c r="J298" s="147">
        <f>J299+J300</f>
        <v>0</v>
      </c>
      <c r="K298" s="147">
        <f>K299+K300</f>
        <v>0</v>
      </c>
      <c r="L298" s="147">
        <f>L299+L300</f>
        <v>0</v>
      </c>
      <c r="M298" s="9"/>
    </row>
    <row r="299" spans="1:13" ht="27.75" hidden="1" customHeight="1">
      <c r="A299" s="91">
        <v>3</v>
      </c>
      <c r="B299" s="92">
        <v>2</v>
      </c>
      <c r="C299" s="92">
        <v>2</v>
      </c>
      <c r="D299" s="93">
        <v>7</v>
      </c>
      <c r="E299" s="93">
        <v>1</v>
      </c>
      <c r="F299" s="94">
        <v>1</v>
      </c>
      <c r="G299" s="73" t="s">
        <v>196</v>
      </c>
      <c r="H299" s="61">
        <v>269</v>
      </c>
      <c r="I299" s="151">
        <v>0</v>
      </c>
      <c r="J299" s="151">
        <v>0</v>
      </c>
      <c r="K299" s="151">
        <v>0</v>
      </c>
      <c r="L299" s="151">
        <v>0</v>
      </c>
      <c r="M299" s="9"/>
    </row>
    <row r="300" spans="1:13" ht="25.5" hidden="1" customHeight="1">
      <c r="A300" s="91">
        <v>3</v>
      </c>
      <c r="B300" s="92">
        <v>2</v>
      </c>
      <c r="C300" s="92">
        <v>2</v>
      </c>
      <c r="D300" s="93">
        <v>7</v>
      </c>
      <c r="E300" s="93">
        <v>1</v>
      </c>
      <c r="F300" s="94">
        <v>2</v>
      </c>
      <c r="G300" s="73" t="s">
        <v>197</v>
      </c>
      <c r="H300" s="61">
        <v>270</v>
      </c>
      <c r="I300" s="151">
        <v>0</v>
      </c>
      <c r="J300" s="151">
        <v>0</v>
      </c>
      <c r="K300" s="151">
        <v>0</v>
      </c>
      <c r="L300" s="151">
        <v>0</v>
      </c>
      <c r="M300" s="9"/>
    </row>
    <row r="301" spans="1:13" ht="30" hidden="1" customHeight="1">
      <c r="A301" s="76">
        <v>3</v>
      </c>
      <c r="B301" s="76">
        <v>3</v>
      </c>
      <c r="C301" s="57"/>
      <c r="D301" s="58"/>
      <c r="E301" s="58"/>
      <c r="F301" s="60"/>
      <c r="G301" s="59" t="s">
        <v>212</v>
      </c>
      <c r="H301" s="61">
        <v>271</v>
      </c>
      <c r="I301" s="147">
        <f>SUM(I302+I334)</f>
        <v>0</v>
      </c>
      <c r="J301" s="178">
        <f>SUM(J302+J334)</f>
        <v>0</v>
      </c>
      <c r="K301" s="148">
        <f>SUM(K302+K334)</f>
        <v>0</v>
      </c>
      <c r="L301" s="148">
        <f>SUM(L302+L334)</f>
        <v>0</v>
      </c>
      <c r="M301" s="9"/>
    </row>
    <row r="302" spans="1:13" ht="40.5" hidden="1" customHeight="1">
      <c r="A302" s="91">
        <v>3</v>
      </c>
      <c r="B302" s="91">
        <v>3</v>
      </c>
      <c r="C302" s="92">
        <v>1</v>
      </c>
      <c r="D302" s="93"/>
      <c r="E302" s="93"/>
      <c r="F302" s="94"/>
      <c r="G302" s="73" t="s">
        <v>213</v>
      </c>
      <c r="H302" s="61">
        <v>272</v>
      </c>
      <c r="I302" s="147">
        <f>SUM(I303+I312+I316+I320+I324+I327+I330)</f>
        <v>0</v>
      </c>
      <c r="J302" s="178">
        <f>SUM(J303+J312+J316+J320+J324+J327+J330)</f>
        <v>0</v>
      </c>
      <c r="K302" s="148">
        <f>SUM(K303+K312+K316+K320+K324+K327+K330)</f>
        <v>0</v>
      </c>
      <c r="L302" s="148">
        <f>SUM(L303+L312+L316+L320+L324+L327+L330)</f>
        <v>0</v>
      </c>
      <c r="M302" s="9"/>
    </row>
    <row r="303" spans="1:13" ht="29.25" hidden="1" customHeight="1">
      <c r="A303" s="91">
        <v>3</v>
      </c>
      <c r="B303" s="91">
        <v>3</v>
      </c>
      <c r="C303" s="92">
        <v>1</v>
      </c>
      <c r="D303" s="93">
        <v>1</v>
      </c>
      <c r="E303" s="93"/>
      <c r="F303" s="94"/>
      <c r="G303" s="73" t="s">
        <v>199</v>
      </c>
      <c r="H303" s="61">
        <v>273</v>
      </c>
      <c r="I303" s="147">
        <f>SUM(I304+I306+I309)</f>
        <v>0</v>
      </c>
      <c r="J303" s="147">
        <f>SUM(J304+J306+J309)</f>
        <v>0</v>
      </c>
      <c r="K303" s="147">
        <f>SUM(K304+K306+K309)</f>
        <v>0</v>
      </c>
      <c r="L303" s="147">
        <f>SUM(L304+L306+L309)</f>
        <v>0</v>
      </c>
      <c r="M303" s="9"/>
    </row>
    <row r="304" spans="1:13" ht="27" hidden="1" customHeight="1">
      <c r="A304" s="91">
        <v>3</v>
      </c>
      <c r="B304" s="91">
        <v>3</v>
      </c>
      <c r="C304" s="92">
        <v>1</v>
      </c>
      <c r="D304" s="93">
        <v>1</v>
      </c>
      <c r="E304" s="93">
        <v>1</v>
      </c>
      <c r="F304" s="94"/>
      <c r="G304" s="73" t="s">
        <v>177</v>
      </c>
      <c r="H304" s="61">
        <v>274</v>
      </c>
      <c r="I304" s="147">
        <f>SUM(I305:I305)</f>
        <v>0</v>
      </c>
      <c r="J304" s="178">
        <f>SUM(J305:J305)</f>
        <v>0</v>
      </c>
      <c r="K304" s="148">
        <f>SUM(K305:K305)</f>
        <v>0</v>
      </c>
      <c r="L304" s="148">
        <f>SUM(L305:L305)</f>
        <v>0</v>
      </c>
      <c r="M304" s="9"/>
    </row>
    <row r="305" spans="1:13" ht="28.5" hidden="1" customHeight="1">
      <c r="A305" s="91">
        <v>3</v>
      </c>
      <c r="B305" s="91">
        <v>3</v>
      </c>
      <c r="C305" s="92">
        <v>1</v>
      </c>
      <c r="D305" s="93">
        <v>1</v>
      </c>
      <c r="E305" s="93">
        <v>1</v>
      </c>
      <c r="F305" s="94">
        <v>1</v>
      </c>
      <c r="G305" s="73" t="s">
        <v>177</v>
      </c>
      <c r="H305" s="61">
        <v>275</v>
      </c>
      <c r="I305" s="151">
        <v>0</v>
      </c>
      <c r="J305" s="151">
        <v>0</v>
      </c>
      <c r="K305" s="151">
        <v>0</v>
      </c>
      <c r="L305" s="151">
        <v>0</v>
      </c>
      <c r="M305" s="9"/>
    </row>
    <row r="306" spans="1:13" ht="31.5" hidden="1" customHeight="1">
      <c r="A306" s="91">
        <v>3</v>
      </c>
      <c r="B306" s="91">
        <v>3</v>
      </c>
      <c r="C306" s="92">
        <v>1</v>
      </c>
      <c r="D306" s="93">
        <v>1</v>
      </c>
      <c r="E306" s="93">
        <v>2</v>
      </c>
      <c r="F306" s="94"/>
      <c r="G306" s="73" t="s">
        <v>200</v>
      </c>
      <c r="H306" s="61">
        <v>276</v>
      </c>
      <c r="I306" s="147">
        <f>SUM(I307:I308)</f>
        <v>0</v>
      </c>
      <c r="J306" s="147">
        <f>SUM(J307:J308)</f>
        <v>0</v>
      </c>
      <c r="K306" s="147">
        <f>SUM(K307:K308)</f>
        <v>0</v>
      </c>
      <c r="L306" s="147">
        <f>SUM(L307:L308)</f>
        <v>0</v>
      </c>
      <c r="M306" s="9"/>
    </row>
    <row r="307" spans="1:13" ht="25.5" hidden="1" customHeight="1">
      <c r="A307" s="91">
        <v>3</v>
      </c>
      <c r="B307" s="91">
        <v>3</v>
      </c>
      <c r="C307" s="92">
        <v>1</v>
      </c>
      <c r="D307" s="93">
        <v>1</v>
      </c>
      <c r="E307" s="93">
        <v>2</v>
      </c>
      <c r="F307" s="94">
        <v>1</v>
      </c>
      <c r="G307" s="73" t="s">
        <v>179</v>
      </c>
      <c r="H307" s="61">
        <v>277</v>
      </c>
      <c r="I307" s="151">
        <v>0</v>
      </c>
      <c r="J307" s="151">
        <v>0</v>
      </c>
      <c r="K307" s="151">
        <v>0</v>
      </c>
      <c r="L307" s="151">
        <v>0</v>
      </c>
      <c r="M307" s="9"/>
    </row>
    <row r="308" spans="1:13" ht="29.25" hidden="1" customHeight="1">
      <c r="A308" s="91">
        <v>3</v>
      </c>
      <c r="B308" s="91">
        <v>3</v>
      </c>
      <c r="C308" s="92">
        <v>1</v>
      </c>
      <c r="D308" s="93">
        <v>1</v>
      </c>
      <c r="E308" s="93">
        <v>2</v>
      </c>
      <c r="F308" s="94">
        <v>2</v>
      </c>
      <c r="G308" s="73" t="s">
        <v>180</v>
      </c>
      <c r="H308" s="61">
        <v>278</v>
      </c>
      <c r="I308" s="151">
        <v>0</v>
      </c>
      <c r="J308" s="151">
        <v>0</v>
      </c>
      <c r="K308" s="151">
        <v>0</v>
      </c>
      <c r="L308" s="151">
        <v>0</v>
      </c>
      <c r="M308" s="9"/>
    </row>
    <row r="309" spans="1:13" ht="28.5" hidden="1" customHeight="1">
      <c r="A309" s="91">
        <v>3</v>
      </c>
      <c r="B309" s="91">
        <v>3</v>
      </c>
      <c r="C309" s="92">
        <v>1</v>
      </c>
      <c r="D309" s="93">
        <v>1</v>
      </c>
      <c r="E309" s="93">
        <v>3</v>
      </c>
      <c r="F309" s="94"/>
      <c r="G309" s="73" t="s">
        <v>181</v>
      </c>
      <c r="H309" s="61">
        <v>279</v>
      </c>
      <c r="I309" s="147">
        <f>SUM(I310:I311)</f>
        <v>0</v>
      </c>
      <c r="J309" s="147">
        <f>SUM(J310:J311)</f>
        <v>0</v>
      </c>
      <c r="K309" s="147">
        <f>SUM(K310:K311)</f>
        <v>0</v>
      </c>
      <c r="L309" s="147">
        <f>SUM(L310:L311)</f>
        <v>0</v>
      </c>
      <c r="M309" s="9"/>
    </row>
    <row r="310" spans="1:13" ht="24.7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3</v>
      </c>
      <c r="F310" s="94">
        <v>1</v>
      </c>
      <c r="G310" s="73" t="s">
        <v>182</v>
      </c>
      <c r="H310" s="61">
        <v>280</v>
      </c>
      <c r="I310" s="151">
        <v>0</v>
      </c>
      <c r="J310" s="151">
        <v>0</v>
      </c>
      <c r="K310" s="151">
        <v>0</v>
      </c>
      <c r="L310" s="151">
        <v>0</v>
      </c>
      <c r="M310" s="9"/>
    </row>
    <row r="311" spans="1:13" ht="22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3</v>
      </c>
      <c r="F311" s="94">
        <v>2</v>
      </c>
      <c r="G311" s="73" t="s">
        <v>201</v>
      </c>
      <c r="H311" s="61">
        <v>281</v>
      </c>
      <c r="I311" s="151">
        <v>0</v>
      </c>
      <c r="J311" s="151">
        <v>0</v>
      </c>
      <c r="K311" s="151">
        <v>0</v>
      </c>
      <c r="L311" s="151">
        <v>0</v>
      </c>
      <c r="M311" s="9"/>
    </row>
    <row r="312" spans="1:13" hidden="1">
      <c r="A312" s="99">
        <v>3</v>
      </c>
      <c r="B312" s="66">
        <v>3</v>
      </c>
      <c r="C312" s="92">
        <v>1</v>
      </c>
      <c r="D312" s="93">
        <v>2</v>
      </c>
      <c r="E312" s="93"/>
      <c r="F312" s="94"/>
      <c r="G312" s="73" t="s">
        <v>214</v>
      </c>
      <c r="H312" s="61">
        <v>282</v>
      </c>
      <c r="I312" s="147">
        <f>I313</f>
        <v>0</v>
      </c>
      <c r="J312" s="178">
        <f>J313</f>
        <v>0</v>
      </c>
      <c r="K312" s="148">
        <f>K313</f>
        <v>0</v>
      </c>
      <c r="L312" s="148">
        <f>L313</f>
        <v>0</v>
      </c>
    </row>
    <row r="313" spans="1:13" ht="26.25" hidden="1" customHeight="1">
      <c r="A313" s="99">
        <v>3</v>
      </c>
      <c r="B313" s="99">
        <v>3</v>
      </c>
      <c r="C313" s="66">
        <v>1</v>
      </c>
      <c r="D313" s="64">
        <v>2</v>
      </c>
      <c r="E313" s="64">
        <v>1</v>
      </c>
      <c r="F313" s="67"/>
      <c r="G313" s="73" t="s">
        <v>214</v>
      </c>
      <c r="H313" s="61">
        <v>283</v>
      </c>
      <c r="I313" s="158">
        <f>SUM(I314:I315)</f>
        <v>0</v>
      </c>
      <c r="J313" s="179">
        <f>SUM(J314:J315)</f>
        <v>0</v>
      </c>
      <c r="K313" s="161">
        <f>SUM(K314:K315)</f>
        <v>0</v>
      </c>
      <c r="L313" s="161">
        <f>SUM(L314:L315)</f>
        <v>0</v>
      </c>
      <c r="M313" s="9"/>
    </row>
    <row r="314" spans="1:13" ht="25.5" hidden="1" customHeight="1">
      <c r="A314" s="91">
        <v>3</v>
      </c>
      <c r="B314" s="91">
        <v>3</v>
      </c>
      <c r="C314" s="92">
        <v>1</v>
      </c>
      <c r="D314" s="93">
        <v>2</v>
      </c>
      <c r="E314" s="93">
        <v>1</v>
      </c>
      <c r="F314" s="94">
        <v>1</v>
      </c>
      <c r="G314" s="73" t="s">
        <v>215</v>
      </c>
      <c r="H314" s="61">
        <v>284</v>
      </c>
      <c r="I314" s="151">
        <v>0</v>
      </c>
      <c r="J314" s="151">
        <v>0</v>
      </c>
      <c r="K314" s="151">
        <v>0</v>
      </c>
      <c r="L314" s="151">
        <v>0</v>
      </c>
      <c r="M314" s="9"/>
    </row>
    <row r="315" spans="1:13" ht="24" hidden="1" customHeight="1">
      <c r="A315" s="106">
        <v>3</v>
      </c>
      <c r="B315" s="115">
        <v>3</v>
      </c>
      <c r="C315" s="117">
        <v>1</v>
      </c>
      <c r="D315" s="118">
        <v>2</v>
      </c>
      <c r="E315" s="118">
        <v>1</v>
      </c>
      <c r="F315" s="119">
        <v>2</v>
      </c>
      <c r="G315" s="111" t="s">
        <v>216</v>
      </c>
      <c r="H315" s="61">
        <v>285</v>
      </c>
      <c r="I315" s="151">
        <v>0</v>
      </c>
      <c r="J315" s="151">
        <v>0</v>
      </c>
      <c r="K315" s="151">
        <v>0</v>
      </c>
      <c r="L315" s="151">
        <v>0</v>
      </c>
      <c r="M315" s="9"/>
    </row>
    <row r="316" spans="1:13" ht="27.75" hidden="1" customHeight="1">
      <c r="A316" s="92">
        <v>3</v>
      </c>
      <c r="B316" s="73">
        <v>3</v>
      </c>
      <c r="C316" s="92">
        <v>1</v>
      </c>
      <c r="D316" s="93">
        <v>3</v>
      </c>
      <c r="E316" s="93"/>
      <c r="F316" s="94"/>
      <c r="G316" s="73" t="s">
        <v>217</v>
      </c>
      <c r="H316" s="61">
        <v>286</v>
      </c>
      <c r="I316" s="147">
        <f>I317</f>
        <v>0</v>
      </c>
      <c r="J316" s="178">
        <f>J317</f>
        <v>0</v>
      </c>
      <c r="K316" s="148">
        <f>K317</f>
        <v>0</v>
      </c>
      <c r="L316" s="148">
        <f>L317</f>
        <v>0</v>
      </c>
      <c r="M316" s="9"/>
    </row>
    <row r="317" spans="1:13" ht="24" hidden="1" customHeight="1">
      <c r="A317" s="92">
        <v>3</v>
      </c>
      <c r="B317" s="111">
        <v>3</v>
      </c>
      <c r="C317" s="117">
        <v>1</v>
      </c>
      <c r="D317" s="118">
        <v>3</v>
      </c>
      <c r="E317" s="118">
        <v>1</v>
      </c>
      <c r="F317" s="119"/>
      <c r="G317" s="73" t="s">
        <v>217</v>
      </c>
      <c r="H317" s="61">
        <v>287</v>
      </c>
      <c r="I317" s="148">
        <f>I318+I319</f>
        <v>0</v>
      </c>
      <c r="J317" s="148">
        <f>J318+J319</f>
        <v>0</v>
      </c>
      <c r="K317" s="148">
        <f>K318+K319</f>
        <v>0</v>
      </c>
      <c r="L317" s="148">
        <f>L318+L319</f>
        <v>0</v>
      </c>
      <c r="M317" s="9"/>
    </row>
    <row r="318" spans="1:13" ht="27" hidden="1" customHeight="1">
      <c r="A318" s="92">
        <v>3</v>
      </c>
      <c r="B318" s="73">
        <v>3</v>
      </c>
      <c r="C318" s="92">
        <v>1</v>
      </c>
      <c r="D318" s="93">
        <v>3</v>
      </c>
      <c r="E318" s="93">
        <v>1</v>
      </c>
      <c r="F318" s="94">
        <v>1</v>
      </c>
      <c r="G318" s="73" t="s">
        <v>218</v>
      </c>
      <c r="H318" s="61">
        <v>288</v>
      </c>
      <c r="I318" s="173">
        <v>0</v>
      </c>
      <c r="J318" s="173">
        <v>0</v>
      </c>
      <c r="K318" s="173">
        <v>0</v>
      </c>
      <c r="L318" s="172">
        <v>0</v>
      </c>
      <c r="M318" s="9"/>
    </row>
    <row r="319" spans="1:13" ht="26.25" hidden="1" customHeight="1">
      <c r="A319" s="92">
        <v>3</v>
      </c>
      <c r="B319" s="73">
        <v>3</v>
      </c>
      <c r="C319" s="92">
        <v>1</v>
      </c>
      <c r="D319" s="93">
        <v>3</v>
      </c>
      <c r="E319" s="93">
        <v>1</v>
      </c>
      <c r="F319" s="94">
        <v>2</v>
      </c>
      <c r="G319" s="73" t="s">
        <v>219</v>
      </c>
      <c r="H319" s="61">
        <v>289</v>
      </c>
      <c r="I319" s="151">
        <v>0</v>
      </c>
      <c r="J319" s="151">
        <v>0</v>
      </c>
      <c r="K319" s="151">
        <v>0</v>
      </c>
      <c r="L319" s="151">
        <v>0</v>
      </c>
      <c r="M319" s="9"/>
    </row>
    <row r="320" spans="1:13" hidden="1">
      <c r="A320" s="92">
        <v>3</v>
      </c>
      <c r="B320" s="73">
        <v>3</v>
      </c>
      <c r="C320" s="92">
        <v>1</v>
      </c>
      <c r="D320" s="93">
        <v>4</v>
      </c>
      <c r="E320" s="93"/>
      <c r="F320" s="94"/>
      <c r="G320" s="73" t="s">
        <v>220</v>
      </c>
      <c r="H320" s="61">
        <v>290</v>
      </c>
      <c r="I320" s="147">
        <f>I321</f>
        <v>0</v>
      </c>
      <c r="J320" s="178">
        <f>J321</f>
        <v>0</v>
      </c>
      <c r="K320" s="148">
        <f>K321</f>
        <v>0</v>
      </c>
      <c r="L320" s="148">
        <f>L321</f>
        <v>0</v>
      </c>
    </row>
    <row r="321" spans="1:16" ht="31.5" hidden="1" customHeight="1">
      <c r="A321" s="91">
        <v>3</v>
      </c>
      <c r="B321" s="92">
        <v>3</v>
      </c>
      <c r="C321" s="93">
        <v>1</v>
      </c>
      <c r="D321" s="93">
        <v>4</v>
      </c>
      <c r="E321" s="93">
        <v>1</v>
      </c>
      <c r="F321" s="94"/>
      <c r="G321" s="73" t="s">
        <v>220</v>
      </c>
      <c r="H321" s="61">
        <v>291</v>
      </c>
      <c r="I321" s="147">
        <f>SUM(I322:I323)</f>
        <v>0</v>
      </c>
      <c r="J321" s="147">
        <f>SUM(J322:J323)</f>
        <v>0</v>
      </c>
      <c r="K321" s="147">
        <f>SUM(K322:K323)</f>
        <v>0</v>
      </c>
      <c r="L321" s="147">
        <f>SUM(L322:L323)</f>
        <v>0</v>
      </c>
      <c r="M321" s="9"/>
    </row>
    <row r="322" spans="1:16" hidden="1">
      <c r="A322" s="91">
        <v>3</v>
      </c>
      <c r="B322" s="92">
        <v>3</v>
      </c>
      <c r="C322" s="93">
        <v>1</v>
      </c>
      <c r="D322" s="93">
        <v>4</v>
      </c>
      <c r="E322" s="93">
        <v>1</v>
      </c>
      <c r="F322" s="94">
        <v>1</v>
      </c>
      <c r="G322" s="73" t="s">
        <v>221</v>
      </c>
      <c r="H322" s="61">
        <v>292</v>
      </c>
      <c r="I322" s="150">
        <v>0</v>
      </c>
      <c r="J322" s="151">
        <v>0</v>
      </c>
      <c r="K322" s="151">
        <v>0</v>
      </c>
      <c r="L322" s="150">
        <v>0</v>
      </c>
    </row>
    <row r="323" spans="1:16" ht="30.75" hidden="1" customHeight="1">
      <c r="A323" s="92">
        <v>3</v>
      </c>
      <c r="B323" s="93">
        <v>3</v>
      </c>
      <c r="C323" s="93">
        <v>1</v>
      </c>
      <c r="D323" s="93">
        <v>4</v>
      </c>
      <c r="E323" s="93">
        <v>1</v>
      </c>
      <c r="F323" s="94">
        <v>2</v>
      </c>
      <c r="G323" s="73" t="s">
        <v>222</v>
      </c>
      <c r="H323" s="61">
        <v>293</v>
      </c>
      <c r="I323" s="151">
        <v>0</v>
      </c>
      <c r="J323" s="173">
        <v>0</v>
      </c>
      <c r="K323" s="173">
        <v>0</v>
      </c>
      <c r="L323" s="172">
        <v>0</v>
      </c>
      <c r="M323" s="9"/>
    </row>
    <row r="324" spans="1:16" ht="26.25" hidden="1" customHeight="1">
      <c r="A324" s="92">
        <v>3</v>
      </c>
      <c r="B324" s="93">
        <v>3</v>
      </c>
      <c r="C324" s="93">
        <v>1</v>
      </c>
      <c r="D324" s="93">
        <v>5</v>
      </c>
      <c r="E324" s="93"/>
      <c r="F324" s="94"/>
      <c r="G324" s="73" t="s">
        <v>223</v>
      </c>
      <c r="H324" s="61">
        <v>294</v>
      </c>
      <c r="I324" s="161">
        <f t="shared" ref="I324:L325" si="30">I325</f>
        <v>0</v>
      </c>
      <c r="J324" s="178">
        <f t="shared" si="30"/>
        <v>0</v>
      </c>
      <c r="K324" s="148">
        <f t="shared" si="30"/>
        <v>0</v>
      </c>
      <c r="L324" s="148">
        <f t="shared" si="30"/>
        <v>0</v>
      </c>
      <c r="M324" s="9"/>
    </row>
    <row r="325" spans="1:16" ht="30" hidden="1" customHeight="1">
      <c r="A325" s="66">
        <v>3</v>
      </c>
      <c r="B325" s="118">
        <v>3</v>
      </c>
      <c r="C325" s="118">
        <v>1</v>
      </c>
      <c r="D325" s="118">
        <v>5</v>
      </c>
      <c r="E325" s="118">
        <v>1</v>
      </c>
      <c r="F325" s="119"/>
      <c r="G325" s="73" t="s">
        <v>223</v>
      </c>
      <c r="H325" s="61">
        <v>295</v>
      </c>
      <c r="I325" s="148">
        <f t="shared" si="30"/>
        <v>0</v>
      </c>
      <c r="J325" s="179">
        <f t="shared" si="30"/>
        <v>0</v>
      </c>
      <c r="K325" s="161">
        <f t="shared" si="30"/>
        <v>0</v>
      </c>
      <c r="L325" s="161">
        <f t="shared" si="30"/>
        <v>0</v>
      </c>
      <c r="M325" s="9"/>
    </row>
    <row r="326" spans="1:16" ht="30" hidden="1" customHeight="1">
      <c r="A326" s="92">
        <v>3</v>
      </c>
      <c r="B326" s="93">
        <v>3</v>
      </c>
      <c r="C326" s="93">
        <v>1</v>
      </c>
      <c r="D326" s="93">
        <v>5</v>
      </c>
      <c r="E326" s="93">
        <v>1</v>
      </c>
      <c r="F326" s="94">
        <v>1</v>
      </c>
      <c r="G326" s="73" t="s">
        <v>224</v>
      </c>
      <c r="H326" s="61">
        <v>296</v>
      </c>
      <c r="I326" s="151">
        <v>0</v>
      </c>
      <c r="J326" s="173">
        <v>0</v>
      </c>
      <c r="K326" s="173">
        <v>0</v>
      </c>
      <c r="L326" s="172">
        <v>0</v>
      </c>
      <c r="M326" s="9"/>
    </row>
    <row r="327" spans="1:16" ht="30" hidden="1" customHeight="1">
      <c r="A327" s="92">
        <v>3</v>
      </c>
      <c r="B327" s="93">
        <v>3</v>
      </c>
      <c r="C327" s="93">
        <v>1</v>
      </c>
      <c r="D327" s="93">
        <v>6</v>
      </c>
      <c r="E327" s="93"/>
      <c r="F327" s="94"/>
      <c r="G327" s="73" t="s">
        <v>194</v>
      </c>
      <c r="H327" s="61">
        <v>297</v>
      </c>
      <c r="I327" s="148">
        <f t="shared" ref="I327:L328" si="31">I328</f>
        <v>0</v>
      </c>
      <c r="J327" s="178">
        <f t="shared" si="31"/>
        <v>0</v>
      </c>
      <c r="K327" s="148">
        <f t="shared" si="31"/>
        <v>0</v>
      </c>
      <c r="L327" s="148">
        <f t="shared" si="31"/>
        <v>0</v>
      </c>
      <c r="M327" s="9"/>
    </row>
    <row r="328" spans="1:16" ht="30" hidden="1" customHeight="1">
      <c r="A328" s="92">
        <v>3</v>
      </c>
      <c r="B328" s="93">
        <v>3</v>
      </c>
      <c r="C328" s="93">
        <v>1</v>
      </c>
      <c r="D328" s="93">
        <v>6</v>
      </c>
      <c r="E328" s="93">
        <v>1</v>
      </c>
      <c r="F328" s="94"/>
      <c r="G328" s="73" t="s">
        <v>194</v>
      </c>
      <c r="H328" s="61">
        <v>298</v>
      </c>
      <c r="I328" s="147">
        <f t="shared" si="31"/>
        <v>0</v>
      </c>
      <c r="J328" s="178">
        <f t="shared" si="31"/>
        <v>0</v>
      </c>
      <c r="K328" s="148">
        <f t="shared" si="31"/>
        <v>0</v>
      </c>
      <c r="L328" s="148">
        <f t="shared" si="31"/>
        <v>0</v>
      </c>
      <c r="M328" s="9"/>
    </row>
    <row r="329" spans="1:16" ht="25.5" hidden="1" customHeight="1">
      <c r="A329" s="92">
        <v>3</v>
      </c>
      <c r="B329" s="93">
        <v>3</v>
      </c>
      <c r="C329" s="93">
        <v>1</v>
      </c>
      <c r="D329" s="93">
        <v>6</v>
      </c>
      <c r="E329" s="93">
        <v>1</v>
      </c>
      <c r="F329" s="94">
        <v>1</v>
      </c>
      <c r="G329" s="73" t="s">
        <v>194</v>
      </c>
      <c r="H329" s="61">
        <v>299</v>
      </c>
      <c r="I329" s="173">
        <v>0</v>
      </c>
      <c r="J329" s="173">
        <v>0</v>
      </c>
      <c r="K329" s="173">
        <v>0</v>
      </c>
      <c r="L329" s="172">
        <v>0</v>
      </c>
      <c r="M329" s="9"/>
    </row>
    <row r="330" spans="1:16" ht="22.5" hidden="1" customHeight="1">
      <c r="A330" s="92">
        <v>3</v>
      </c>
      <c r="B330" s="93">
        <v>3</v>
      </c>
      <c r="C330" s="93">
        <v>1</v>
      </c>
      <c r="D330" s="93">
        <v>7</v>
      </c>
      <c r="E330" s="93"/>
      <c r="F330" s="94"/>
      <c r="G330" s="73" t="s">
        <v>225</v>
      </c>
      <c r="H330" s="61">
        <v>300</v>
      </c>
      <c r="I330" s="147">
        <f>I331</f>
        <v>0</v>
      </c>
      <c r="J330" s="178">
        <f>J331</f>
        <v>0</v>
      </c>
      <c r="K330" s="148">
        <f>K331</f>
        <v>0</v>
      </c>
      <c r="L330" s="148">
        <f>L331</f>
        <v>0</v>
      </c>
      <c r="M330" s="9"/>
    </row>
    <row r="331" spans="1:16" ht="25.5" hidden="1" customHeight="1">
      <c r="A331" s="92">
        <v>3</v>
      </c>
      <c r="B331" s="93">
        <v>3</v>
      </c>
      <c r="C331" s="93">
        <v>1</v>
      </c>
      <c r="D331" s="93">
        <v>7</v>
      </c>
      <c r="E331" s="93">
        <v>1</v>
      </c>
      <c r="F331" s="94"/>
      <c r="G331" s="73" t="s">
        <v>225</v>
      </c>
      <c r="H331" s="61">
        <v>301</v>
      </c>
      <c r="I331" s="147">
        <f>I332+I333</f>
        <v>0</v>
      </c>
      <c r="J331" s="147">
        <f>J332+J333</f>
        <v>0</v>
      </c>
      <c r="K331" s="147">
        <f>K332+K333</f>
        <v>0</v>
      </c>
      <c r="L331" s="147">
        <f>L332+L333</f>
        <v>0</v>
      </c>
      <c r="M331" s="9"/>
    </row>
    <row r="332" spans="1:16" ht="27" hidden="1" customHeight="1">
      <c r="A332" s="92">
        <v>3</v>
      </c>
      <c r="B332" s="93">
        <v>3</v>
      </c>
      <c r="C332" s="93">
        <v>1</v>
      </c>
      <c r="D332" s="93">
        <v>7</v>
      </c>
      <c r="E332" s="93">
        <v>1</v>
      </c>
      <c r="F332" s="94">
        <v>1</v>
      </c>
      <c r="G332" s="73" t="s">
        <v>226</v>
      </c>
      <c r="H332" s="61">
        <v>302</v>
      </c>
      <c r="I332" s="173">
        <v>0</v>
      </c>
      <c r="J332" s="173">
        <v>0</v>
      </c>
      <c r="K332" s="173">
        <v>0</v>
      </c>
      <c r="L332" s="172">
        <v>0</v>
      </c>
      <c r="M332" s="9"/>
    </row>
    <row r="333" spans="1:16" ht="27.75" hidden="1" customHeight="1">
      <c r="A333" s="92">
        <v>3</v>
      </c>
      <c r="B333" s="93">
        <v>3</v>
      </c>
      <c r="C333" s="93">
        <v>1</v>
      </c>
      <c r="D333" s="93">
        <v>7</v>
      </c>
      <c r="E333" s="93">
        <v>1</v>
      </c>
      <c r="F333" s="94">
        <v>2</v>
      </c>
      <c r="G333" s="73" t="s">
        <v>227</v>
      </c>
      <c r="H333" s="61">
        <v>303</v>
      </c>
      <c r="I333" s="151">
        <v>0</v>
      </c>
      <c r="J333" s="151">
        <v>0</v>
      </c>
      <c r="K333" s="151">
        <v>0</v>
      </c>
      <c r="L333" s="151">
        <v>0</v>
      </c>
      <c r="M333" s="9"/>
    </row>
    <row r="334" spans="1:16" ht="38.25" hidden="1" customHeight="1">
      <c r="A334" s="92">
        <v>3</v>
      </c>
      <c r="B334" s="93">
        <v>3</v>
      </c>
      <c r="C334" s="93">
        <v>2</v>
      </c>
      <c r="D334" s="93"/>
      <c r="E334" s="93"/>
      <c r="F334" s="94"/>
      <c r="G334" s="73" t="s">
        <v>228</v>
      </c>
      <c r="H334" s="61">
        <v>304</v>
      </c>
      <c r="I334" s="147">
        <f>SUM(I335+I344+I348+I352+I356+I359+I362)</f>
        <v>0</v>
      </c>
      <c r="J334" s="178">
        <f>SUM(J335+J344+J348+J352+J356+J359+J362)</f>
        <v>0</v>
      </c>
      <c r="K334" s="148">
        <f>SUM(K335+K344+K348+K352+K356+K359+K362)</f>
        <v>0</v>
      </c>
      <c r="L334" s="148">
        <f>SUM(L335+L344+L348+L352+L356+L359+L362)</f>
        <v>0</v>
      </c>
      <c r="M334" s="9"/>
    </row>
    <row r="335" spans="1:16" ht="30" hidden="1" customHeight="1">
      <c r="A335" s="92">
        <v>3</v>
      </c>
      <c r="B335" s="93">
        <v>3</v>
      </c>
      <c r="C335" s="93">
        <v>2</v>
      </c>
      <c r="D335" s="93">
        <v>1</v>
      </c>
      <c r="E335" s="93"/>
      <c r="F335" s="94"/>
      <c r="G335" s="73" t="s">
        <v>176</v>
      </c>
      <c r="H335" s="61">
        <v>305</v>
      </c>
      <c r="I335" s="147">
        <f>I336</f>
        <v>0</v>
      </c>
      <c r="J335" s="178">
        <f>J336</f>
        <v>0</v>
      </c>
      <c r="K335" s="148">
        <f>K336</f>
        <v>0</v>
      </c>
      <c r="L335" s="148">
        <f>L336</f>
        <v>0</v>
      </c>
      <c r="M335" s="9"/>
    </row>
    <row r="336" spans="1:16" hidden="1">
      <c r="A336" s="91">
        <v>3</v>
      </c>
      <c r="B336" s="92">
        <v>3</v>
      </c>
      <c r="C336" s="93">
        <v>2</v>
      </c>
      <c r="D336" s="73">
        <v>1</v>
      </c>
      <c r="E336" s="92">
        <v>1</v>
      </c>
      <c r="F336" s="94"/>
      <c r="G336" s="73" t="s">
        <v>176</v>
      </c>
      <c r="H336" s="61">
        <v>306</v>
      </c>
      <c r="I336" s="147">
        <f t="shared" ref="I336:P336" si="32">SUM(I337:I337)</f>
        <v>0</v>
      </c>
      <c r="J336" s="147">
        <f t="shared" si="32"/>
        <v>0</v>
      </c>
      <c r="K336" s="147">
        <f t="shared" si="32"/>
        <v>0</v>
      </c>
      <c r="L336" s="147">
        <f t="shared" si="32"/>
        <v>0</v>
      </c>
      <c r="M336" s="129">
        <f t="shared" si="32"/>
        <v>0</v>
      </c>
      <c r="N336" s="129">
        <f t="shared" si="32"/>
        <v>0</v>
      </c>
      <c r="O336" s="129">
        <f t="shared" si="32"/>
        <v>0</v>
      </c>
      <c r="P336" s="129">
        <f t="shared" si="32"/>
        <v>0</v>
      </c>
    </row>
    <row r="337" spans="1:13" ht="27.75" hidden="1" customHeight="1">
      <c r="A337" s="91">
        <v>3</v>
      </c>
      <c r="B337" s="92">
        <v>3</v>
      </c>
      <c r="C337" s="93">
        <v>2</v>
      </c>
      <c r="D337" s="73">
        <v>1</v>
      </c>
      <c r="E337" s="92">
        <v>1</v>
      </c>
      <c r="F337" s="94">
        <v>1</v>
      </c>
      <c r="G337" s="73" t="s">
        <v>177</v>
      </c>
      <c r="H337" s="61">
        <v>307</v>
      </c>
      <c r="I337" s="173">
        <v>0</v>
      </c>
      <c r="J337" s="173">
        <v>0</v>
      </c>
      <c r="K337" s="173">
        <v>0</v>
      </c>
      <c r="L337" s="172">
        <v>0</v>
      </c>
      <c r="M337" s="9"/>
    </row>
    <row r="338" spans="1:13" hidden="1">
      <c r="A338" s="91">
        <v>3</v>
      </c>
      <c r="B338" s="92">
        <v>3</v>
      </c>
      <c r="C338" s="93">
        <v>2</v>
      </c>
      <c r="D338" s="73">
        <v>1</v>
      </c>
      <c r="E338" s="92">
        <v>2</v>
      </c>
      <c r="F338" s="94"/>
      <c r="G338" s="111" t="s">
        <v>200</v>
      </c>
      <c r="H338" s="61">
        <v>308</v>
      </c>
      <c r="I338" s="147">
        <f>SUM(I339:I340)</f>
        <v>0</v>
      </c>
      <c r="J338" s="147">
        <f>SUM(J339:J340)</f>
        <v>0</v>
      </c>
      <c r="K338" s="147">
        <f>SUM(K339:K340)</f>
        <v>0</v>
      </c>
      <c r="L338" s="147">
        <f>SUM(L339:L340)</f>
        <v>0</v>
      </c>
    </row>
    <row r="339" spans="1:13" hidden="1">
      <c r="A339" s="91">
        <v>3</v>
      </c>
      <c r="B339" s="92">
        <v>3</v>
      </c>
      <c r="C339" s="93">
        <v>2</v>
      </c>
      <c r="D339" s="73">
        <v>1</v>
      </c>
      <c r="E339" s="92">
        <v>2</v>
      </c>
      <c r="F339" s="94">
        <v>1</v>
      </c>
      <c r="G339" s="111" t="s">
        <v>179</v>
      </c>
      <c r="H339" s="61">
        <v>309</v>
      </c>
      <c r="I339" s="173">
        <v>0</v>
      </c>
      <c r="J339" s="173">
        <v>0</v>
      </c>
      <c r="K339" s="173">
        <v>0</v>
      </c>
      <c r="L339" s="172">
        <v>0</v>
      </c>
    </row>
    <row r="340" spans="1:13" hidden="1">
      <c r="A340" s="91">
        <v>3</v>
      </c>
      <c r="B340" s="92">
        <v>3</v>
      </c>
      <c r="C340" s="93">
        <v>2</v>
      </c>
      <c r="D340" s="73">
        <v>1</v>
      </c>
      <c r="E340" s="92">
        <v>2</v>
      </c>
      <c r="F340" s="94">
        <v>2</v>
      </c>
      <c r="G340" s="111" t="s">
        <v>180</v>
      </c>
      <c r="H340" s="61">
        <v>310</v>
      </c>
      <c r="I340" s="151">
        <v>0</v>
      </c>
      <c r="J340" s="151">
        <v>0</v>
      </c>
      <c r="K340" s="151">
        <v>0</v>
      </c>
      <c r="L340" s="151">
        <v>0</v>
      </c>
    </row>
    <row r="341" spans="1:13" hidden="1">
      <c r="A341" s="91">
        <v>3</v>
      </c>
      <c r="B341" s="92">
        <v>3</v>
      </c>
      <c r="C341" s="93">
        <v>2</v>
      </c>
      <c r="D341" s="73">
        <v>1</v>
      </c>
      <c r="E341" s="92">
        <v>3</v>
      </c>
      <c r="F341" s="94"/>
      <c r="G341" s="111" t="s">
        <v>181</v>
      </c>
      <c r="H341" s="61">
        <v>311</v>
      </c>
      <c r="I341" s="147">
        <f>SUM(I342:I343)</f>
        <v>0</v>
      </c>
      <c r="J341" s="147">
        <f>SUM(J342:J343)</f>
        <v>0</v>
      </c>
      <c r="K341" s="147">
        <f>SUM(K342:K343)</f>
        <v>0</v>
      </c>
      <c r="L341" s="147">
        <f>SUM(L342:L343)</f>
        <v>0</v>
      </c>
    </row>
    <row r="342" spans="1:13" hidden="1">
      <c r="A342" s="91">
        <v>3</v>
      </c>
      <c r="B342" s="92">
        <v>3</v>
      </c>
      <c r="C342" s="93">
        <v>2</v>
      </c>
      <c r="D342" s="73">
        <v>1</v>
      </c>
      <c r="E342" s="92">
        <v>3</v>
      </c>
      <c r="F342" s="94">
        <v>1</v>
      </c>
      <c r="G342" s="111" t="s">
        <v>182</v>
      </c>
      <c r="H342" s="61">
        <v>312</v>
      </c>
      <c r="I342" s="151">
        <v>0</v>
      </c>
      <c r="J342" s="151">
        <v>0</v>
      </c>
      <c r="K342" s="151">
        <v>0</v>
      </c>
      <c r="L342" s="151">
        <v>0</v>
      </c>
    </row>
    <row r="343" spans="1:13" hidden="1">
      <c r="A343" s="91">
        <v>3</v>
      </c>
      <c r="B343" s="92">
        <v>3</v>
      </c>
      <c r="C343" s="93">
        <v>2</v>
      </c>
      <c r="D343" s="73">
        <v>1</v>
      </c>
      <c r="E343" s="92">
        <v>3</v>
      </c>
      <c r="F343" s="94">
        <v>2</v>
      </c>
      <c r="G343" s="111" t="s">
        <v>201</v>
      </c>
      <c r="H343" s="61">
        <v>313</v>
      </c>
      <c r="I343" s="157">
        <v>0</v>
      </c>
      <c r="J343" s="180">
        <v>0</v>
      </c>
      <c r="K343" s="157">
        <v>0</v>
      </c>
      <c r="L343" s="157">
        <v>0</v>
      </c>
    </row>
    <row r="344" spans="1:13" hidden="1">
      <c r="A344" s="106">
        <v>3</v>
      </c>
      <c r="B344" s="106">
        <v>3</v>
      </c>
      <c r="C344" s="117">
        <v>2</v>
      </c>
      <c r="D344" s="111">
        <v>2</v>
      </c>
      <c r="E344" s="117"/>
      <c r="F344" s="119"/>
      <c r="G344" s="111" t="s">
        <v>214</v>
      </c>
      <c r="H344" s="61">
        <v>314</v>
      </c>
      <c r="I344" s="155">
        <f>I345</f>
        <v>0</v>
      </c>
      <c r="J344" s="181">
        <f>J345</f>
        <v>0</v>
      </c>
      <c r="K344" s="156">
        <f>K345</f>
        <v>0</v>
      </c>
      <c r="L344" s="156">
        <f>L345</f>
        <v>0</v>
      </c>
    </row>
    <row r="345" spans="1:13" hidden="1">
      <c r="A345" s="91">
        <v>3</v>
      </c>
      <c r="B345" s="91">
        <v>3</v>
      </c>
      <c r="C345" s="92">
        <v>2</v>
      </c>
      <c r="D345" s="73">
        <v>2</v>
      </c>
      <c r="E345" s="92">
        <v>1</v>
      </c>
      <c r="F345" s="94"/>
      <c r="G345" s="111" t="s">
        <v>214</v>
      </c>
      <c r="H345" s="61">
        <v>315</v>
      </c>
      <c r="I345" s="147">
        <f>SUM(I346:I347)</f>
        <v>0</v>
      </c>
      <c r="J345" s="174">
        <f>SUM(J346:J347)</f>
        <v>0</v>
      </c>
      <c r="K345" s="148">
        <f>SUM(K346:K347)</f>
        <v>0</v>
      </c>
      <c r="L345" s="148">
        <f>SUM(L346:L347)</f>
        <v>0</v>
      </c>
    </row>
    <row r="346" spans="1:13" hidden="1">
      <c r="A346" s="91">
        <v>3</v>
      </c>
      <c r="B346" s="91">
        <v>3</v>
      </c>
      <c r="C346" s="92">
        <v>2</v>
      </c>
      <c r="D346" s="73">
        <v>2</v>
      </c>
      <c r="E346" s="91">
        <v>1</v>
      </c>
      <c r="F346" s="101">
        <v>1</v>
      </c>
      <c r="G346" s="73" t="s">
        <v>215</v>
      </c>
      <c r="H346" s="61">
        <v>316</v>
      </c>
      <c r="I346" s="151">
        <v>0</v>
      </c>
      <c r="J346" s="151">
        <v>0</v>
      </c>
      <c r="K346" s="151">
        <v>0</v>
      </c>
      <c r="L346" s="151">
        <v>0</v>
      </c>
    </row>
    <row r="347" spans="1:13" hidden="1">
      <c r="A347" s="106">
        <v>3</v>
      </c>
      <c r="B347" s="106">
        <v>3</v>
      </c>
      <c r="C347" s="107">
        <v>2</v>
      </c>
      <c r="D347" s="108">
        <v>2</v>
      </c>
      <c r="E347" s="105">
        <v>1</v>
      </c>
      <c r="F347" s="112">
        <v>2</v>
      </c>
      <c r="G347" s="105" t="s">
        <v>216</v>
      </c>
      <c r="H347" s="61">
        <v>317</v>
      </c>
      <c r="I347" s="151">
        <v>0</v>
      </c>
      <c r="J347" s="151">
        <v>0</v>
      </c>
      <c r="K347" s="151">
        <v>0</v>
      </c>
      <c r="L347" s="151">
        <v>0</v>
      </c>
    </row>
    <row r="348" spans="1:13" ht="23.25" hidden="1" customHeight="1">
      <c r="A348" s="91">
        <v>3</v>
      </c>
      <c r="B348" s="91">
        <v>3</v>
      </c>
      <c r="C348" s="92">
        <v>2</v>
      </c>
      <c r="D348" s="93">
        <v>3</v>
      </c>
      <c r="E348" s="73"/>
      <c r="F348" s="101"/>
      <c r="G348" s="73" t="s">
        <v>217</v>
      </c>
      <c r="H348" s="61">
        <v>318</v>
      </c>
      <c r="I348" s="147">
        <f>I349</f>
        <v>0</v>
      </c>
      <c r="J348" s="174">
        <f>J349</f>
        <v>0</v>
      </c>
      <c r="K348" s="148">
        <f>K349</f>
        <v>0</v>
      </c>
      <c r="L348" s="148">
        <f>L349</f>
        <v>0</v>
      </c>
      <c r="M348" s="9"/>
    </row>
    <row r="349" spans="1:13" ht="27.75" hidden="1" customHeight="1">
      <c r="A349" s="91">
        <v>3</v>
      </c>
      <c r="B349" s="91">
        <v>3</v>
      </c>
      <c r="C349" s="92">
        <v>2</v>
      </c>
      <c r="D349" s="93">
        <v>3</v>
      </c>
      <c r="E349" s="73">
        <v>1</v>
      </c>
      <c r="F349" s="101"/>
      <c r="G349" s="73" t="s">
        <v>217</v>
      </c>
      <c r="H349" s="61">
        <v>319</v>
      </c>
      <c r="I349" s="147">
        <f>I350+I351</f>
        <v>0</v>
      </c>
      <c r="J349" s="147">
        <f>J350+J351</f>
        <v>0</v>
      </c>
      <c r="K349" s="147">
        <f>K350+K351</f>
        <v>0</v>
      </c>
      <c r="L349" s="147">
        <f>L350+L351</f>
        <v>0</v>
      </c>
      <c r="M349" s="9"/>
    </row>
    <row r="350" spans="1:13" ht="28.5" hidden="1" customHeight="1">
      <c r="A350" s="91">
        <v>3</v>
      </c>
      <c r="B350" s="91">
        <v>3</v>
      </c>
      <c r="C350" s="92">
        <v>2</v>
      </c>
      <c r="D350" s="93">
        <v>3</v>
      </c>
      <c r="E350" s="73">
        <v>1</v>
      </c>
      <c r="F350" s="101">
        <v>1</v>
      </c>
      <c r="G350" s="73" t="s">
        <v>218</v>
      </c>
      <c r="H350" s="61">
        <v>320</v>
      </c>
      <c r="I350" s="173">
        <v>0</v>
      </c>
      <c r="J350" s="173">
        <v>0</v>
      </c>
      <c r="K350" s="173">
        <v>0</v>
      </c>
      <c r="L350" s="172">
        <v>0</v>
      </c>
      <c r="M350" s="9"/>
    </row>
    <row r="351" spans="1:13" ht="27.75" hidden="1" customHeight="1">
      <c r="A351" s="91">
        <v>3</v>
      </c>
      <c r="B351" s="91">
        <v>3</v>
      </c>
      <c r="C351" s="92">
        <v>2</v>
      </c>
      <c r="D351" s="93">
        <v>3</v>
      </c>
      <c r="E351" s="73">
        <v>1</v>
      </c>
      <c r="F351" s="101">
        <v>2</v>
      </c>
      <c r="G351" s="73" t="s">
        <v>219</v>
      </c>
      <c r="H351" s="61">
        <v>321</v>
      </c>
      <c r="I351" s="151">
        <v>0</v>
      </c>
      <c r="J351" s="151">
        <v>0</v>
      </c>
      <c r="K351" s="151">
        <v>0</v>
      </c>
      <c r="L351" s="151">
        <v>0</v>
      </c>
      <c r="M351" s="9"/>
    </row>
    <row r="352" spans="1:13" hidden="1">
      <c r="A352" s="91">
        <v>3</v>
      </c>
      <c r="B352" s="91">
        <v>3</v>
      </c>
      <c r="C352" s="92">
        <v>2</v>
      </c>
      <c r="D352" s="93">
        <v>4</v>
      </c>
      <c r="E352" s="93"/>
      <c r="F352" s="94"/>
      <c r="G352" s="73" t="s">
        <v>220</v>
      </c>
      <c r="H352" s="61">
        <v>322</v>
      </c>
      <c r="I352" s="147">
        <f>I353</f>
        <v>0</v>
      </c>
      <c r="J352" s="174">
        <f>J353</f>
        <v>0</v>
      </c>
      <c r="K352" s="148">
        <f>K353</f>
        <v>0</v>
      </c>
      <c r="L352" s="148">
        <f>L353</f>
        <v>0</v>
      </c>
    </row>
    <row r="353" spans="1:13" hidden="1">
      <c r="A353" s="99">
        <v>3</v>
      </c>
      <c r="B353" s="99">
        <v>3</v>
      </c>
      <c r="C353" s="66">
        <v>2</v>
      </c>
      <c r="D353" s="64">
        <v>4</v>
      </c>
      <c r="E353" s="64">
        <v>1</v>
      </c>
      <c r="F353" s="67"/>
      <c r="G353" s="73" t="s">
        <v>220</v>
      </c>
      <c r="H353" s="61">
        <v>323</v>
      </c>
      <c r="I353" s="158">
        <f>SUM(I354:I355)</f>
        <v>0</v>
      </c>
      <c r="J353" s="160">
        <f>SUM(J354:J355)</f>
        <v>0</v>
      </c>
      <c r="K353" s="161">
        <f>SUM(K354:K355)</f>
        <v>0</v>
      </c>
      <c r="L353" s="161">
        <f>SUM(L354:L355)</f>
        <v>0</v>
      </c>
    </row>
    <row r="354" spans="1:13" ht="30.75" hidden="1" customHeight="1">
      <c r="A354" s="91">
        <v>3</v>
      </c>
      <c r="B354" s="91">
        <v>3</v>
      </c>
      <c r="C354" s="92">
        <v>2</v>
      </c>
      <c r="D354" s="93">
        <v>4</v>
      </c>
      <c r="E354" s="93">
        <v>1</v>
      </c>
      <c r="F354" s="94">
        <v>1</v>
      </c>
      <c r="G354" s="73" t="s">
        <v>221</v>
      </c>
      <c r="H354" s="61">
        <v>324</v>
      </c>
      <c r="I354" s="151">
        <v>0</v>
      </c>
      <c r="J354" s="151">
        <v>0</v>
      </c>
      <c r="K354" s="151">
        <v>0</v>
      </c>
      <c r="L354" s="151">
        <v>0</v>
      </c>
      <c r="M354" s="9"/>
    </row>
    <row r="355" spans="1:13" hidden="1">
      <c r="A355" s="91">
        <v>3</v>
      </c>
      <c r="B355" s="91">
        <v>3</v>
      </c>
      <c r="C355" s="92">
        <v>2</v>
      </c>
      <c r="D355" s="93">
        <v>4</v>
      </c>
      <c r="E355" s="93">
        <v>1</v>
      </c>
      <c r="F355" s="94">
        <v>2</v>
      </c>
      <c r="G355" s="73" t="s">
        <v>229</v>
      </c>
      <c r="H355" s="61">
        <v>325</v>
      </c>
      <c r="I355" s="151">
        <v>0</v>
      </c>
      <c r="J355" s="151">
        <v>0</v>
      </c>
      <c r="K355" s="151">
        <v>0</v>
      </c>
      <c r="L355" s="151">
        <v>0</v>
      </c>
    </row>
    <row r="356" spans="1:13" hidden="1">
      <c r="A356" s="91">
        <v>3</v>
      </c>
      <c r="B356" s="91">
        <v>3</v>
      </c>
      <c r="C356" s="92">
        <v>2</v>
      </c>
      <c r="D356" s="93">
        <v>5</v>
      </c>
      <c r="E356" s="93"/>
      <c r="F356" s="94"/>
      <c r="G356" s="73" t="s">
        <v>223</v>
      </c>
      <c r="H356" s="61">
        <v>326</v>
      </c>
      <c r="I356" s="147">
        <f t="shared" ref="I356:L357" si="33">I357</f>
        <v>0</v>
      </c>
      <c r="J356" s="174">
        <f t="shared" si="33"/>
        <v>0</v>
      </c>
      <c r="K356" s="148">
        <f t="shared" si="33"/>
        <v>0</v>
      </c>
      <c r="L356" s="148">
        <f t="shared" si="33"/>
        <v>0</v>
      </c>
    </row>
    <row r="357" spans="1:13" hidden="1">
      <c r="A357" s="99">
        <v>3</v>
      </c>
      <c r="B357" s="99">
        <v>3</v>
      </c>
      <c r="C357" s="66">
        <v>2</v>
      </c>
      <c r="D357" s="64">
        <v>5</v>
      </c>
      <c r="E357" s="64">
        <v>1</v>
      </c>
      <c r="F357" s="67"/>
      <c r="G357" s="73" t="s">
        <v>223</v>
      </c>
      <c r="H357" s="61">
        <v>327</v>
      </c>
      <c r="I357" s="158">
        <f t="shared" si="33"/>
        <v>0</v>
      </c>
      <c r="J357" s="160">
        <f t="shared" si="33"/>
        <v>0</v>
      </c>
      <c r="K357" s="161">
        <f t="shared" si="33"/>
        <v>0</v>
      </c>
      <c r="L357" s="161">
        <f t="shared" si="33"/>
        <v>0</v>
      </c>
    </row>
    <row r="358" spans="1:13" hidden="1">
      <c r="A358" s="91">
        <v>3</v>
      </c>
      <c r="B358" s="91">
        <v>3</v>
      </c>
      <c r="C358" s="92">
        <v>2</v>
      </c>
      <c r="D358" s="93">
        <v>5</v>
      </c>
      <c r="E358" s="93">
        <v>1</v>
      </c>
      <c r="F358" s="94">
        <v>1</v>
      </c>
      <c r="G358" s="73" t="s">
        <v>223</v>
      </c>
      <c r="H358" s="61">
        <v>328</v>
      </c>
      <c r="I358" s="173">
        <v>0</v>
      </c>
      <c r="J358" s="173">
        <v>0</v>
      </c>
      <c r="K358" s="173">
        <v>0</v>
      </c>
      <c r="L358" s="172">
        <v>0</v>
      </c>
    </row>
    <row r="359" spans="1:13" ht="30.75" hidden="1" customHeight="1">
      <c r="A359" s="91">
        <v>3</v>
      </c>
      <c r="B359" s="91">
        <v>3</v>
      </c>
      <c r="C359" s="92">
        <v>2</v>
      </c>
      <c r="D359" s="93">
        <v>6</v>
      </c>
      <c r="E359" s="93"/>
      <c r="F359" s="94"/>
      <c r="G359" s="73" t="s">
        <v>194</v>
      </c>
      <c r="H359" s="61">
        <v>329</v>
      </c>
      <c r="I359" s="147">
        <f t="shared" ref="I359:L360" si="34">I360</f>
        <v>0</v>
      </c>
      <c r="J359" s="174">
        <f t="shared" si="34"/>
        <v>0</v>
      </c>
      <c r="K359" s="148">
        <f t="shared" si="34"/>
        <v>0</v>
      </c>
      <c r="L359" s="148">
        <f t="shared" si="34"/>
        <v>0</v>
      </c>
      <c r="M359" s="9"/>
    </row>
    <row r="360" spans="1:13" ht="25.5" hidden="1" customHeight="1">
      <c r="A360" s="91">
        <v>3</v>
      </c>
      <c r="B360" s="91">
        <v>3</v>
      </c>
      <c r="C360" s="92">
        <v>2</v>
      </c>
      <c r="D360" s="93">
        <v>6</v>
      </c>
      <c r="E360" s="93">
        <v>1</v>
      </c>
      <c r="F360" s="94"/>
      <c r="G360" s="73" t="s">
        <v>194</v>
      </c>
      <c r="H360" s="61">
        <v>330</v>
      </c>
      <c r="I360" s="147">
        <f t="shared" si="34"/>
        <v>0</v>
      </c>
      <c r="J360" s="174">
        <f t="shared" si="34"/>
        <v>0</v>
      </c>
      <c r="K360" s="148">
        <f t="shared" si="34"/>
        <v>0</v>
      </c>
      <c r="L360" s="148">
        <f t="shared" si="34"/>
        <v>0</v>
      </c>
      <c r="M360" s="9"/>
    </row>
    <row r="361" spans="1:13" ht="24" hidden="1" customHeight="1">
      <c r="A361" s="106">
        <v>3</v>
      </c>
      <c r="B361" s="106">
        <v>3</v>
      </c>
      <c r="C361" s="107">
        <v>2</v>
      </c>
      <c r="D361" s="108">
        <v>6</v>
      </c>
      <c r="E361" s="108">
        <v>1</v>
      </c>
      <c r="F361" s="120">
        <v>1</v>
      </c>
      <c r="G361" s="105" t="s">
        <v>194</v>
      </c>
      <c r="H361" s="61">
        <v>331</v>
      </c>
      <c r="I361" s="173">
        <v>0</v>
      </c>
      <c r="J361" s="173">
        <v>0</v>
      </c>
      <c r="K361" s="173">
        <v>0</v>
      </c>
      <c r="L361" s="172">
        <v>0</v>
      </c>
      <c r="M361" s="9"/>
    </row>
    <row r="362" spans="1:13" ht="28.5" hidden="1" customHeight="1">
      <c r="A362" s="91">
        <v>3</v>
      </c>
      <c r="B362" s="91">
        <v>3</v>
      </c>
      <c r="C362" s="92">
        <v>2</v>
      </c>
      <c r="D362" s="93">
        <v>7</v>
      </c>
      <c r="E362" s="93"/>
      <c r="F362" s="94"/>
      <c r="G362" s="73" t="s">
        <v>225</v>
      </c>
      <c r="H362" s="61">
        <v>332</v>
      </c>
      <c r="I362" s="147">
        <f>I363</f>
        <v>0</v>
      </c>
      <c r="J362" s="174">
        <f>J363</f>
        <v>0</v>
      </c>
      <c r="K362" s="148">
        <f>K363</f>
        <v>0</v>
      </c>
      <c r="L362" s="148">
        <f>L363</f>
        <v>0</v>
      </c>
      <c r="M362" s="9"/>
    </row>
    <row r="363" spans="1:13" ht="28.5" hidden="1" customHeight="1">
      <c r="A363" s="106">
        <v>3</v>
      </c>
      <c r="B363" s="106">
        <v>3</v>
      </c>
      <c r="C363" s="107">
        <v>2</v>
      </c>
      <c r="D363" s="108">
        <v>7</v>
      </c>
      <c r="E363" s="108">
        <v>1</v>
      </c>
      <c r="F363" s="120"/>
      <c r="G363" s="73" t="s">
        <v>225</v>
      </c>
      <c r="H363" s="61">
        <v>333</v>
      </c>
      <c r="I363" s="147">
        <f>SUM(I364:I365)</f>
        <v>0</v>
      </c>
      <c r="J363" s="147">
        <f>SUM(J364:J365)</f>
        <v>0</v>
      </c>
      <c r="K363" s="147">
        <f>SUM(K364:K365)</f>
        <v>0</v>
      </c>
      <c r="L363" s="147">
        <f>SUM(L364:L365)</f>
        <v>0</v>
      </c>
      <c r="M363" s="9"/>
    </row>
    <row r="364" spans="1:13" ht="27" hidden="1" customHeight="1">
      <c r="A364" s="91">
        <v>3</v>
      </c>
      <c r="B364" s="91">
        <v>3</v>
      </c>
      <c r="C364" s="92">
        <v>2</v>
      </c>
      <c r="D364" s="93">
        <v>7</v>
      </c>
      <c r="E364" s="93">
        <v>1</v>
      </c>
      <c r="F364" s="94">
        <v>1</v>
      </c>
      <c r="G364" s="73" t="s">
        <v>226</v>
      </c>
      <c r="H364" s="61">
        <v>334</v>
      </c>
      <c r="I364" s="173">
        <v>0</v>
      </c>
      <c r="J364" s="173">
        <v>0</v>
      </c>
      <c r="K364" s="173">
        <v>0</v>
      </c>
      <c r="L364" s="172">
        <v>0</v>
      </c>
      <c r="M364" s="9"/>
    </row>
    <row r="365" spans="1:13" ht="30" hidden="1" customHeight="1">
      <c r="A365" s="91">
        <v>3</v>
      </c>
      <c r="B365" s="91">
        <v>3</v>
      </c>
      <c r="C365" s="92">
        <v>2</v>
      </c>
      <c r="D365" s="93">
        <v>7</v>
      </c>
      <c r="E365" s="93">
        <v>1</v>
      </c>
      <c r="F365" s="94">
        <v>2</v>
      </c>
      <c r="G365" s="73" t="s">
        <v>227</v>
      </c>
      <c r="H365" s="61">
        <v>335</v>
      </c>
      <c r="I365" s="151">
        <v>0</v>
      </c>
      <c r="J365" s="151">
        <v>0</v>
      </c>
      <c r="K365" s="151">
        <v>0</v>
      </c>
      <c r="L365" s="151">
        <v>0</v>
      </c>
      <c r="M365" s="9"/>
    </row>
    <row r="366" spans="1:13" ht="39.75" customHeight="1">
      <c r="A366" s="130"/>
      <c r="B366" s="130"/>
      <c r="C366" s="131"/>
      <c r="D366" s="132"/>
      <c r="E366" s="133"/>
      <c r="F366" s="134"/>
      <c r="G366" s="135" t="s">
        <v>230</v>
      </c>
      <c r="H366" s="61">
        <v>336</v>
      </c>
      <c r="I366" s="182">
        <f>SUM(I31+I182)</f>
        <v>100800</v>
      </c>
      <c r="J366" s="182">
        <f>SUM(J31+J182)</f>
        <v>26700</v>
      </c>
      <c r="K366" s="182">
        <f>SUM(K31+K182)</f>
        <v>17778.919999999998</v>
      </c>
      <c r="L366" s="182">
        <f>SUM(L31+L182)</f>
        <v>17778.919999999998</v>
      </c>
      <c r="M366" s="9"/>
    </row>
    <row r="367" spans="1:13" ht="23.25" customHeight="1">
      <c r="A367" s="369" t="s">
        <v>231</v>
      </c>
      <c r="B367" s="369"/>
      <c r="C367" s="369"/>
      <c r="D367" s="369"/>
      <c r="E367" s="369"/>
      <c r="F367" s="369"/>
      <c r="G367" s="369"/>
      <c r="H367" s="194"/>
      <c r="I367" s="137"/>
      <c r="J367" s="378" t="s">
        <v>232</v>
      </c>
      <c r="K367" s="378"/>
      <c r="L367" s="378"/>
    </row>
    <row r="368" spans="1:13" ht="18.75" customHeight="1">
      <c r="A368" s="138"/>
      <c r="B368" s="138"/>
      <c r="C368" s="138"/>
      <c r="D368" s="379" t="s">
        <v>233</v>
      </c>
      <c r="E368" s="379"/>
      <c r="F368" s="379"/>
      <c r="G368" s="379"/>
      <c r="H368" s="9"/>
      <c r="I368" s="186" t="s">
        <v>234</v>
      </c>
      <c r="K368" s="372" t="s">
        <v>235</v>
      </c>
      <c r="L368" s="372"/>
    </row>
    <row r="369" spans="1:12" ht="12.75" customHeight="1">
      <c r="I369" s="140"/>
      <c r="K369" s="140"/>
      <c r="L369" s="140"/>
    </row>
    <row r="370" spans="1:12" ht="15.75" customHeight="1">
      <c r="A370" s="369" t="s">
        <v>236</v>
      </c>
      <c r="B370" s="369"/>
      <c r="C370" s="369"/>
      <c r="D370" s="369"/>
      <c r="E370" s="369"/>
      <c r="F370" s="369"/>
      <c r="G370" s="369"/>
      <c r="I370" s="140"/>
      <c r="J370" s="363" t="s">
        <v>237</v>
      </c>
      <c r="K370" s="363"/>
      <c r="L370" s="363"/>
    </row>
    <row r="371" spans="1:12" ht="23.25" customHeight="1">
      <c r="D371" s="392" t="s">
        <v>405</v>
      </c>
      <c r="E371" s="393"/>
      <c r="F371" s="393"/>
      <c r="G371" s="393"/>
      <c r="H371" s="141"/>
      <c r="I371" s="142" t="s">
        <v>234</v>
      </c>
      <c r="K371" s="372" t="s">
        <v>235</v>
      </c>
      <c r="L371" s="372"/>
    </row>
    <row r="372" spans="1:12">
      <c r="A372" s="352" t="s">
        <v>311</v>
      </c>
      <c r="B372" s="352"/>
      <c r="C372" s="352"/>
      <c r="D372" s="352"/>
      <c r="E372" s="352"/>
      <c r="F372" s="33"/>
      <c r="G372" s="352"/>
      <c r="H372" s="352"/>
      <c r="I372" s="352"/>
    </row>
  </sheetData>
  <mergeCells count="32">
    <mergeCell ref="A370:G370"/>
    <mergeCell ref="J370:L370"/>
    <mergeCell ref="D371:G371"/>
    <mergeCell ref="K371:L371"/>
    <mergeCell ref="L28:L29"/>
    <mergeCell ref="A30:F30"/>
    <mergeCell ref="A367:G367"/>
    <mergeCell ref="J367:L367"/>
    <mergeCell ref="D368:G368"/>
    <mergeCell ref="K368:L368"/>
    <mergeCell ref="A28:F29"/>
    <mergeCell ref="G28:G29"/>
    <mergeCell ref="H28:H29"/>
    <mergeCell ref="I28:J28"/>
    <mergeCell ref="K28:K29"/>
    <mergeCell ref="E18:K18"/>
    <mergeCell ref="A19:L19"/>
    <mergeCell ref="A23:I23"/>
    <mergeCell ref="A24:I24"/>
    <mergeCell ref="G26:H26"/>
    <mergeCell ref="G16:K16"/>
    <mergeCell ref="I1:L1"/>
    <mergeCell ref="I2:L2"/>
    <mergeCell ref="A4:L4"/>
    <mergeCell ref="A6:L6"/>
    <mergeCell ref="A7:L7"/>
    <mergeCell ref="G9:K9"/>
    <mergeCell ref="A10:L10"/>
    <mergeCell ref="G11:K11"/>
    <mergeCell ref="G12:K12"/>
    <mergeCell ref="B13:L13"/>
    <mergeCell ref="G15:K15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2010-CAAA-4D9F-B777-DF165008D11D}">
  <sheetPr>
    <pageSetUpPr fitToPage="1"/>
  </sheetPr>
  <dimension ref="A1:R373"/>
  <sheetViews>
    <sheetView topLeftCell="A137" workbookViewId="0">
      <selection activeCell="S373" sqref="S373"/>
    </sheetView>
  </sheetViews>
  <sheetFormatPr defaultColWidth="9.140625" defaultRowHeight="12.75"/>
  <cols>
    <col min="1" max="4" width="2" style="36" customWidth="1"/>
    <col min="5" max="5" width="2.140625" style="36" customWidth="1"/>
    <col min="6" max="6" width="3.5703125" style="191" customWidth="1"/>
    <col min="7" max="7" width="34.28515625" style="36" customWidth="1"/>
    <col min="8" max="8" width="4.7109375" style="36" customWidth="1"/>
    <col min="9" max="12" width="12.85546875" style="36" customWidth="1"/>
    <col min="13" max="13" width="0.140625" style="36" hidden="1" customWidth="1"/>
    <col min="14" max="14" width="6.140625" style="36" hidden="1" customWidth="1"/>
    <col min="15" max="15" width="8.85546875" style="36" hidden="1" customWidth="1"/>
    <col min="16" max="16" width="9.140625" style="36"/>
    <col min="17" max="17" width="6.140625" style="36" customWidth="1"/>
    <col min="18" max="18" width="9.140625" style="36"/>
    <col min="19" max="16384" width="9.140625" style="9"/>
  </cols>
  <sheetData>
    <row r="1" spans="1:17" ht="24.75" customHeight="1">
      <c r="G1" s="3"/>
      <c r="H1" s="8"/>
      <c r="I1" s="355" t="s">
        <v>0</v>
      </c>
      <c r="J1" s="355"/>
      <c r="K1" s="355"/>
      <c r="L1" s="355"/>
      <c r="M1" s="6"/>
      <c r="N1" s="193"/>
      <c r="O1" s="193"/>
      <c r="P1" s="193"/>
      <c r="Q1" s="193"/>
    </row>
    <row r="2" spans="1:17" ht="22.5" customHeight="1">
      <c r="H2" s="8"/>
      <c r="I2" s="356" t="s">
        <v>1</v>
      </c>
      <c r="J2" s="356"/>
      <c r="K2" s="356"/>
      <c r="L2" s="356"/>
      <c r="M2" s="6"/>
      <c r="N2" s="193"/>
      <c r="O2" s="193"/>
      <c r="P2" s="193"/>
      <c r="Q2" s="10"/>
    </row>
    <row r="3" spans="1:17" ht="13.5" customHeight="1">
      <c r="H3" s="31"/>
      <c r="I3" s="193" t="s">
        <v>2</v>
      </c>
      <c r="J3" s="193"/>
      <c r="K3" s="5"/>
      <c r="L3" s="5"/>
      <c r="M3" s="6"/>
      <c r="N3" s="193"/>
      <c r="O3" s="193"/>
      <c r="P3" s="193"/>
      <c r="Q3" s="13"/>
    </row>
    <row r="4" spans="1:17" ht="18" customHeight="1">
      <c r="A4" s="357" t="s">
        <v>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19"/>
      <c r="N4" s="19"/>
      <c r="O4" s="19"/>
      <c r="P4" s="19"/>
      <c r="Q4" s="19"/>
    </row>
    <row r="5" spans="1:17" ht="12" customHeight="1">
      <c r="G5" s="19"/>
      <c r="H5" s="20"/>
      <c r="I5" s="20"/>
      <c r="J5" s="21"/>
      <c r="K5" s="21"/>
      <c r="L5" s="22"/>
      <c r="M5" s="6"/>
    </row>
    <row r="6" spans="1:17" ht="18" customHeight="1">
      <c r="A6" s="358" t="s">
        <v>5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6"/>
    </row>
    <row r="7" spans="1:17" ht="18.75" customHeight="1">
      <c r="A7" s="359" t="s">
        <v>6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6"/>
    </row>
    <row r="8" spans="1:17" ht="7.5" customHeight="1">
      <c r="A8" s="189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6"/>
    </row>
    <row r="9" spans="1:17" ht="14.25" customHeight="1">
      <c r="A9" s="189"/>
      <c r="B9" s="190"/>
      <c r="C9" s="190"/>
      <c r="D9" s="190"/>
      <c r="E9" s="190"/>
      <c r="F9" s="190"/>
      <c r="G9" s="361" t="s">
        <v>7</v>
      </c>
      <c r="H9" s="361"/>
      <c r="I9" s="361"/>
      <c r="J9" s="361"/>
      <c r="K9" s="361"/>
      <c r="L9" s="190"/>
      <c r="M9" s="6"/>
    </row>
    <row r="10" spans="1:17" ht="16.5" customHeight="1">
      <c r="A10" s="362" t="s">
        <v>8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6"/>
      <c r="P10" s="36" t="s">
        <v>9</v>
      </c>
    </row>
    <row r="11" spans="1:17" ht="15.75" customHeight="1">
      <c r="G11" s="363" t="s">
        <v>10</v>
      </c>
      <c r="H11" s="363"/>
      <c r="I11" s="363"/>
      <c r="J11" s="363"/>
      <c r="K11" s="363"/>
      <c r="M11" s="6"/>
    </row>
    <row r="12" spans="1:17" ht="12" customHeight="1">
      <c r="G12" s="364" t="s">
        <v>11</v>
      </c>
      <c r="H12" s="364"/>
      <c r="I12" s="364"/>
      <c r="J12" s="364"/>
      <c r="K12" s="364"/>
    </row>
    <row r="13" spans="1:17" ht="12" customHeight="1">
      <c r="B13" s="362" t="s">
        <v>12</v>
      </c>
      <c r="C13" s="362"/>
      <c r="D13" s="362"/>
      <c r="E13" s="362"/>
      <c r="F13" s="362"/>
      <c r="G13" s="362"/>
      <c r="H13" s="362"/>
      <c r="I13" s="362"/>
      <c r="J13" s="362"/>
      <c r="K13" s="362"/>
      <c r="L13" s="362"/>
    </row>
    <row r="14" spans="1:17" ht="12" customHeight="1"/>
    <row r="15" spans="1:17" ht="12.75" customHeight="1">
      <c r="G15" s="363" t="s">
        <v>13</v>
      </c>
      <c r="H15" s="363"/>
      <c r="I15" s="363"/>
      <c r="J15" s="363"/>
      <c r="K15" s="363"/>
    </row>
    <row r="16" spans="1:17" ht="11.25" customHeight="1">
      <c r="G16" s="354" t="s">
        <v>14</v>
      </c>
      <c r="H16" s="354"/>
      <c r="I16" s="354"/>
      <c r="J16" s="354"/>
      <c r="K16" s="354"/>
    </row>
    <row r="17" spans="1:13" ht="11.25" customHeight="1">
      <c r="G17" s="193"/>
      <c r="H17" s="193"/>
      <c r="I17" s="193"/>
      <c r="J17" s="193"/>
      <c r="K17" s="193"/>
    </row>
    <row r="18" spans="1:13">
      <c r="B18" s="9"/>
      <c r="C18" s="9"/>
      <c r="D18" s="9"/>
      <c r="E18" s="365" t="s">
        <v>15</v>
      </c>
      <c r="F18" s="365"/>
      <c r="G18" s="365"/>
      <c r="H18" s="365"/>
      <c r="I18" s="365"/>
      <c r="J18" s="365"/>
      <c r="K18" s="365"/>
      <c r="L18" s="9"/>
    </row>
    <row r="19" spans="1:13" ht="12" customHeight="1">
      <c r="A19" s="366" t="s">
        <v>16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27"/>
    </row>
    <row r="20" spans="1:13" ht="12" customHeight="1">
      <c r="F20" s="36"/>
      <c r="J20" s="28"/>
      <c r="K20" s="22"/>
      <c r="L20" s="29" t="s">
        <v>17</v>
      </c>
      <c r="M20" s="27"/>
    </row>
    <row r="21" spans="1:13" ht="11.25" customHeight="1">
      <c r="F21" s="36"/>
      <c r="J21" s="30" t="s">
        <v>18</v>
      </c>
      <c r="K21" s="31"/>
      <c r="L21" s="35"/>
      <c r="M21" s="27"/>
    </row>
    <row r="22" spans="1:13" ht="12" customHeight="1">
      <c r="E22" s="193"/>
      <c r="F22" s="192"/>
      <c r="I22" s="33"/>
      <c r="J22" s="33"/>
      <c r="K22" s="34" t="s">
        <v>19</v>
      </c>
      <c r="L22" s="35"/>
      <c r="M22" s="27"/>
    </row>
    <row r="23" spans="1:13" ht="12.75" customHeight="1">
      <c r="A23" s="367" t="s">
        <v>20</v>
      </c>
      <c r="B23" s="367"/>
      <c r="C23" s="367"/>
      <c r="D23" s="367"/>
      <c r="E23" s="367"/>
      <c r="F23" s="367"/>
      <c r="G23" s="367"/>
      <c r="H23" s="367"/>
      <c r="I23" s="367"/>
      <c r="K23" s="34" t="s">
        <v>21</v>
      </c>
      <c r="L23" s="37" t="s">
        <v>22</v>
      </c>
      <c r="M23" s="27"/>
    </row>
    <row r="24" spans="1:13" ht="12" customHeight="1">
      <c r="A24" s="367" t="s">
        <v>9</v>
      </c>
      <c r="B24" s="367"/>
      <c r="C24" s="367"/>
      <c r="D24" s="367"/>
      <c r="E24" s="367"/>
      <c r="F24" s="367"/>
      <c r="G24" s="367"/>
      <c r="H24" s="367"/>
      <c r="I24" s="367"/>
      <c r="J24" s="188" t="s">
        <v>24</v>
      </c>
      <c r="K24" s="39" t="s">
        <v>25</v>
      </c>
      <c r="L24" s="35"/>
      <c r="M24" s="27"/>
    </row>
    <row r="25" spans="1:13" ht="12.75" customHeight="1">
      <c r="F25" s="36"/>
      <c r="G25" s="40" t="s">
        <v>26</v>
      </c>
      <c r="H25" s="130" t="s">
        <v>241</v>
      </c>
      <c r="I25" s="131"/>
      <c r="J25" s="43"/>
      <c r="K25" s="35"/>
      <c r="L25" s="35"/>
      <c r="M25" s="27"/>
    </row>
    <row r="26" spans="1:13" ht="13.5" customHeight="1">
      <c r="F26" s="36"/>
      <c r="G26" s="368" t="s">
        <v>28</v>
      </c>
      <c r="H26" s="368"/>
      <c r="I26" s="183" t="s">
        <v>29</v>
      </c>
      <c r="J26" s="184" t="s">
        <v>30</v>
      </c>
      <c r="K26" s="185" t="s">
        <v>31</v>
      </c>
      <c r="L26" s="185" t="s">
        <v>31</v>
      </c>
      <c r="M26" s="27"/>
    </row>
    <row r="27" spans="1:13" ht="14.25" customHeight="1">
      <c r="A27" s="44" t="s">
        <v>242</v>
      </c>
      <c r="B27" s="44"/>
      <c r="C27" s="44"/>
      <c r="D27" s="44"/>
      <c r="E27" s="44"/>
      <c r="F27" s="45"/>
      <c r="G27" s="46"/>
      <c r="I27" s="46"/>
      <c r="J27" s="46"/>
      <c r="K27" s="47"/>
      <c r="L27" s="48" t="s">
        <v>33</v>
      </c>
      <c r="M27" s="49"/>
    </row>
    <row r="28" spans="1:13" ht="24" customHeight="1">
      <c r="A28" s="380" t="s">
        <v>34</v>
      </c>
      <c r="B28" s="381"/>
      <c r="C28" s="381"/>
      <c r="D28" s="381"/>
      <c r="E28" s="381"/>
      <c r="F28" s="381"/>
      <c r="G28" s="384" t="s">
        <v>35</v>
      </c>
      <c r="H28" s="386" t="s">
        <v>36</v>
      </c>
      <c r="I28" s="388" t="s">
        <v>37</v>
      </c>
      <c r="J28" s="389"/>
      <c r="K28" s="390" t="s">
        <v>38</v>
      </c>
      <c r="L28" s="373" t="s">
        <v>39</v>
      </c>
      <c r="M28" s="49"/>
    </row>
    <row r="29" spans="1:13" ht="46.5" customHeight="1">
      <c r="A29" s="382"/>
      <c r="B29" s="383"/>
      <c r="C29" s="383"/>
      <c r="D29" s="383"/>
      <c r="E29" s="383"/>
      <c r="F29" s="383"/>
      <c r="G29" s="385"/>
      <c r="H29" s="387"/>
      <c r="I29" s="50" t="s">
        <v>40</v>
      </c>
      <c r="J29" s="51" t="s">
        <v>41</v>
      </c>
      <c r="K29" s="391"/>
      <c r="L29" s="374"/>
    </row>
    <row r="30" spans="1:13" ht="11.25" customHeight="1">
      <c r="A30" s="375" t="s">
        <v>25</v>
      </c>
      <c r="B30" s="376"/>
      <c r="C30" s="376"/>
      <c r="D30" s="376"/>
      <c r="E30" s="376"/>
      <c r="F30" s="377"/>
      <c r="G30" s="52">
        <v>2</v>
      </c>
      <c r="H30" s="53">
        <v>3</v>
      </c>
      <c r="I30" s="54" t="s">
        <v>42</v>
      </c>
      <c r="J30" s="55" t="s">
        <v>43</v>
      </c>
      <c r="K30" s="56">
        <v>6</v>
      </c>
      <c r="L30" s="56">
        <v>7</v>
      </c>
    </row>
    <row r="31" spans="1:13" s="62" customFormat="1" ht="14.25" customHeight="1">
      <c r="A31" s="57">
        <v>2</v>
      </c>
      <c r="B31" s="57"/>
      <c r="C31" s="58"/>
      <c r="D31" s="59"/>
      <c r="E31" s="57"/>
      <c r="F31" s="60"/>
      <c r="G31" s="59" t="s">
        <v>44</v>
      </c>
      <c r="H31" s="61">
        <v>1</v>
      </c>
      <c r="I31" s="147">
        <f>SUM(I32+I43+I63+I84+I91+I111+I137+I156+I166)</f>
        <v>1565400</v>
      </c>
      <c r="J31" s="147">
        <f>SUM(J32+J43+J63+J84+J91+J111+J137+J156+J166)</f>
        <v>396400</v>
      </c>
      <c r="K31" s="148">
        <f>SUM(K32+K43+K63+K84+K91+K111+K137+K156+K166)</f>
        <v>385555.67000000004</v>
      </c>
      <c r="L31" s="147">
        <f>SUM(L32+L43+L63+L84+L91+L111+L137+L156+L166)</f>
        <v>385555.67000000004</v>
      </c>
    </row>
    <row r="32" spans="1:13" ht="16.5" customHeight="1">
      <c r="A32" s="57">
        <v>2</v>
      </c>
      <c r="B32" s="63">
        <v>1</v>
      </c>
      <c r="C32" s="64"/>
      <c r="D32" s="78"/>
      <c r="E32" s="66"/>
      <c r="F32" s="67"/>
      <c r="G32" s="68" t="s">
        <v>45</v>
      </c>
      <c r="H32" s="61">
        <v>2</v>
      </c>
      <c r="I32" s="147">
        <f>SUM(I33+I39)</f>
        <v>1462900</v>
      </c>
      <c r="J32" s="147">
        <f>SUM(J33+J39)</f>
        <v>366200</v>
      </c>
      <c r="K32" s="163">
        <f>SUM(K33+K39)</f>
        <v>360588.17000000004</v>
      </c>
      <c r="L32" s="154">
        <f>SUM(L33+L39)</f>
        <v>360588.17000000004</v>
      </c>
      <c r="M32" s="9"/>
    </row>
    <row r="33" spans="1:18" ht="14.25" customHeight="1">
      <c r="A33" s="92">
        <v>2</v>
      </c>
      <c r="B33" s="92">
        <v>1</v>
      </c>
      <c r="C33" s="93">
        <v>1</v>
      </c>
      <c r="D33" s="73"/>
      <c r="E33" s="92"/>
      <c r="F33" s="94"/>
      <c r="G33" s="73" t="s">
        <v>46</v>
      </c>
      <c r="H33" s="61">
        <v>3</v>
      </c>
      <c r="I33" s="147">
        <f>SUM(I34)</f>
        <v>1438400</v>
      </c>
      <c r="J33" s="147">
        <f>SUM(J34)</f>
        <v>360000</v>
      </c>
      <c r="K33" s="148">
        <f>SUM(K34)</f>
        <v>355247.27</v>
      </c>
      <c r="L33" s="147">
        <f>SUM(L34)</f>
        <v>355247.27</v>
      </c>
      <c r="M33" s="9"/>
      <c r="Q33" s="9"/>
    </row>
    <row r="34" spans="1:18" ht="13.5" customHeight="1">
      <c r="A34" s="91">
        <v>2</v>
      </c>
      <c r="B34" s="92">
        <v>1</v>
      </c>
      <c r="C34" s="93">
        <v>1</v>
      </c>
      <c r="D34" s="73">
        <v>1</v>
      </c>
      <c r="E34" s="92"/>
      <c r="F34" s="94"/>
      <c r="G34" s="73" t="s">
        <v>46</v>
      </c>
      <c r="H34" s="61">
        <v>4</v>
      </c>
      <c r="I34" s="147">
        <f>SUM(I35+I37)</f>
        <v>1438400</v>
      </c>
      <c r="J34" s="147">
        <f t="shared" ref="J34:L35" si="0">SUM(J35)</f>
        <v>360000</v>
      </c>
      <c r="K34" s="147">
        <f t="shared" si="0"/>
        <v>355247.27</v>
      </c>
      <c r="L34" s="147">
        <f t="shared" si="0"/>
        <v>355247.27</v>
      </c>
      <c r="M34" s="9"/>
      <c r="Q34" s="75"/>
    </row>
    <row r="35" spans="1:18" ht="14.25" customHeight="1">
      <c r="A35" s="91">
        <v>2</v>
      </c>
      <c r="B35" s="92">
        <v>1</v>
      </c>
      <c r="C35" s="93">
        <v>1</v>
      </c>
      <c r="D35" s="73">
        <v>1</v>
      </c>
      <c r="E35" s="92">
        <v>1</v>
      </c>
      <c r="F35" s="94"/>
      <c r="G35" s="73" t="s">
        <v>47</v>
      </c>
      <c r="H35" s="61">
        <v>5</v>
      </c>
      <c r="I35" s="148">
        <f>SUM(I36)</f>
        <v>1438400</v>
      </c>
      <c r="J35" s="148">
        <f t="shared" si="0"/>
        <v>360000</v>
      </c>
      <c r="K35" s="148">
        <f t="shared" si="0"/>
        <v>355247.27</v>
      </c>
      <c r="L35" s="148">
        <f t="shared" si="0"/>
        <v>355247.27</v>
      </c>
      <c r="M35" s="9"/>
      <c r="Q35" s="75"/>
    </row>
    <row r="36" spans="1:18" ht="14.25" customHeight="1">
      <c r="A36" s="91">
        <v>2</v>
      </c>
      <c r="B36" s="92">
        <v>1</v>
      </c>
      <c r="C36" s="93">
        <v>1</v>
      </c>
      <c r="D36" s="73">
        <v>1</v>
      </c>
      <c r="E36" s="92">
        <v>1</v>
      </c>
      <c r="F36" s="94">
        <v>1</v>
      </c>
      <c r="G36" s="73" t="s">
        <v>47</v>
      </c>
      <c r="H36" s="61">
        <v>6</v>
      </c>
      <c r="I36" s="149">
        <v>1438400</v>
      </c>
      <c r="J36" s="150">
        <v>360000</v>
      </c>
      <c r="K36" s="150">
        <v>355247.27</v>
      </c>
      <c r="L36" s="150">
        <v>355247.27</v>
      </c>
      <c r="M36" s="9"/>
      <c r="Q36" s="75"/>
    </row>
    <row r="37" spans="1:18" ht="12.75" hidden="1" customHeight="1">
      <c r="A37" s="91">
        <v>2</v>
      </c>
      <c r="B37" s="92">
        <v>1</v>
      </c>
      <c r="C37" s="93">
        <v>1</v>
      </c>
      <c r="D37" s="73">
        <v>1</v>
      </c>
      <c r="E37" s="92">
        <v>2</v>
      </c>
      <c r="F37" s="94"/>
      <c r="G37" s="73" t="s">
        <v>48</v>
      </c>
      <c r="H37" s="61">
        <v>7</v>
      </c>
      <c r="I37" s="148">
        <f>I38</f>
        <v>0</v>
      </c>
      <c r="J37" s="148">
        <f>J38</f>
        <v>0</v>
      </c>
      <c r="K37" s="148">
        <f>K38</f>
        <v>0</v>
      </c>
      <c r="L37" s="148">
        <f>L38</f>
        <v>0</v>
      </c>
      <c r="M37" s="9"/>
      <c r="Q37" s="75"/>
    </row>
    <row r="38" spans="1:18" ht="12.75" hidden="1" customHeight="1">
      <c r="A38" s="91">
        <v>2</v>
      </c>
      <c r="B38" s="92">
        <v>1</v>
      </c>
      <c r="C38" s="93">
        <v>1</v>
      </c>
      <c r="D38" s="73">
        <v>1</v>
      </c>
      <c r="E38" s="92">
        <v>2</v>
      </c>
      <c r="F38" s="94">
        <v>1</v>
      </c>
      <c r="G38" s="73" t="s">
        <v>48</v>
      </c>
      <c r="H38" s="61">
        <v>8</v>
      </c>
      <c r="I38" s="150">
        <v>0</v>
      </c>
      <c r="J38" s="151">
        <v>0</v>
      </c>
      <c r="K38" s="150">
        <v>0</v>
      </c>
      <c r="L38" s="151">
        <v>0</v>
      </c>
      <c r="M38" s="9"/>
      <c r="Q38" s="75"/>
    </row>
    <row r="39" spans="1:18" ht="13.5" customHeight="1">
      <c r="A39" s="91">
        <v>2</v>
      </c>
      <c r="B39" s="92">
        <v>1</v>
      </c>
      <c r="C39" s="93">
        <v>2</v>
      </c>
      <c r="D39" s="73"/>
      <c r="E39" s="92"/>
      <c r="F39" s="94"/>
      <c r="G39" s="73" t="s">
        <v>49</v>
      </c>
      <c r="H39" s="61">
        <v>9</v>
      </c>
      <c r="I39" s="148">
        <f t="shared" ref="I39:L41" si="1">I40</f>
        <v>24500</v>
      </c>
      <c r="J39" s="147">
        <f t="shared" si="1"/>
        <v>6200</v>
      </c>
      <c r="K39" s="148">
        <f t="shared" si="1"/>
        <v>5340.9</v>
      </c>
      <c r="L39" s="147">
        <f t="shared" si="1"/>
        <v>5340.9</v>
      </c>
      <c r="M39" s="9"/>
      <c r="Q39" s="75"/>
    </row>
    <row r="40" spans="1:18">
      <c r="A40" s="91">
        <v>2</v>
      </c>
      <c r="B40" s="92">
        <v>1</v>
      </c>
      <c r="C40" s="93">
        <v>2</v>
      </c>
      <c r="D40" s="73">
        <v>1</v>
      </c>
      <c r="E40" s="92"/>
      <c r="F40" s="94"/>
      <c r="G40" s="73" t="s">
        <v>49</v>
      </c>
      <c r="H40" s="61">
        <v>10</v>
      </c>
      <c r="I40" s="148">
        <f t="shared" si="1"/>
        <v>24500</v>
      </c>
      <c r="J40" s="147">
        <f t="shared" si="1"/>
        <v>6200</v>
      </c>
      <c r="K40" s="147">
        <f t="shared" si="1"/>
        <v>5340.9</v>
      </c>
      <c r="L40" s="147">
        <f t="shared" si="1"/>
        <v>5340.9</v>
      </c>
      <c r="Q40" s="9"/>
    </row>
    <row r="41" spans="1:18" ht="13.5" customHeight="1">
      <c r="A41" s="91">
        <v>2</v>
      </c>
      <c r="B41" s="92">
        <v>1</v>
      </c>
      <c r="C41" s="93">
        <v>2</v>
      </c>
      <c r="D41" s="73">
        <v>1</v>
      </c>
      <c r="E41" s="92">
        <v>1</v>
      </c>
      <c r="F41" s="94"/>
      <c r="G41" s="73" t="s">
        <v>49</v>
      </c>
      <c r="H41" s="61">
        <v>11</v>
      </c>
      <c r="I41" s="147">
        <f t="shared" si="1"/>
        <v>24500</v>
      </c>
      <c r="J41" s="147">
        <f t="shared" si="1"/>
        <v>6200</v>
      </c>
      <c r="K41" s="147">
        <f t="shared" si="1"/>
        <v>5340.9</v>
      </c>
      <c r="L41" s="147">
        <f t="shared" si="1"/>
        <v>5340.9</v>
      </c>
      <c r="M41" s="9"/>
      <c r="Q41" s="75"/>
    </row>
    <row r="42" spans="1:18" ht="14.25" customHeight="1">
      <c r="A42" s="91">
        <v>2</v>
      </c>
      <c r="B42" s="92">
        <v>1</v>
      </c>
      <c r="C42" s="93">
        <v>2</v>
      </c>
      <c r="D42" s="73">
        <v>1</v>
      </c>
      <c r="E42" s="92">
        <v>1</v>
      </c>
      <c r="F42" s="94">
        <v>1</v>
      </c>
      <c r="G42" s="73" t="s">
        <v>49</v>
      </c>
      <c r="H42" s="61">
        <v>12</v>
      </c>
      <c r="I42" s="151">
        <v>24500</v>
      </c>
      <c r="J42" s="150">
        <v>6200</v>
      </c>
      <c r="K42" s="150">
        <v>5340.9</v>
      </c>
      <c r="L42" s="150">
        <v>5340.9</v>
      </c>
      <c r="M42" s="9"/>
      <c r="Q42" s="75"/>
    </row>
    <row r="43" spans="1:18" ht="26.25" customHeight="1">
      <c r="A43" s="76">
        <v>2</v>
      </c>
      <c r="B43" s="77">
        <v>2</v>
      </c>
      <c r="C43" s="64"/>
      <c r="D43" s="78"/>
      <c r="E43" s="66"/>
      <c r="F43" s="67"/>
      <c r="G43" s="68" t="s">
        <v>50</v>
      </c>
      <c r="H43" s="61">
        <v>13</v>
      </c>
      <c r="I43" s="158">
        <f t="shared" ref="I43:L45" si="2">I44</f>
        <v>55700</v>
      </c>
      <c r="J43" s="161">
        <f t="shared" si="2"/>
        <v>18200</v>
      </c>
      <c r="K43" s="158">
        <f t="shared" si="2"/>
        <v>15597.730000000001</v>
      </c>
      <c r="L43" s="158">
        <f t="shared" si="2"/>
        <v>15597.730000000001</v>
      </c>
      <c r="M43" s="9"/>
    </row>
    <row r="44" spans="1:18" ht="27" customHeight="1">
      <c r="A44" s="91">
        <v>2</v>
      </c>
      <c r="B44" s="92">
        <v>2</v>
      </c>
      <c r="C44" s="93">
        <v>1</v>
      </c>
      <c r="D44" s="73"/>
      <c r="E44" s="92"/>
      <c r="F44" s="94"/>
      <c r="G44" s="78" t="s">
        <v>50</v>
      </c>
      <c r="H44" s="61">
        <v>14</v>
      </c>
      <c r="I44" s="147">
        <f t="shared" si="2"/>
        <v>55700</v>
      </c>
      <c r="J44" s="148">
        <f t="shared" si="2"/>
        <v>18200</v>
      </c>
      <c r="K44" s="147">
        <f t="shared" si="2"/>
        <v>15597.730000000001</v>
      </c>
      <c r="L44" s="148">
        <f t="shared" si="2"/>
        <v>15597.730000000001</v>
      </c>
      <c r="M44" s="9"/>
      <c r="Q44" s="9"/>
      <c r="R44" s="75"/>
    </row>
    <row r="45" spans="1:18" ht="15.75" customHeight="1">
      <c r="A45" s="91">
        <v>2</v>
      </c>
      <c r="B45" s="92">
        <v>2</v>
      </c>
      <c r="C45" s="93">
        <v>1</v>
      </c>
      <c r="D45" s="73">
        <v>1</v>
      </c>
      <c r="E45" s="92"/>
      <c r="F45" s="94"/>
      <c r="G45" s="78" t="s">
        <v>50</v>
      </c>
      <c r="H45" s="61">
        <v>15</v>
      </c>
      <c r="I45" s="147">
        <f t="shared" si="2"/>
        <v>55700</v>
      </c>
      <c r="J45" s="148">
        <f t="shared" si="2"/>
        <v>18200</v>
      </c>
      <c r="K45" s="154">
        <f t="shared" si="2"/>
        <v>15597.730000000001</v>
      </c>
      <c r="L45" s="154">
        <f t="shared" si="2"/>
        <v>15597.730000000001</v>
      </c>
      <c r="M45" s="9"/>
      <c r="Q45" s="75"/>
      <c r="R45" s="9"/>
    </row>
    <row r="46" spans="1:18" ht="24.75" customHeight="1">
      <c r="A46" s="106">
        <v>2</v>
      </c>
      <c r="B46" s="107">
        <v>2</v>
      </c>
      <c r="C46" s="108">
        <v>1</v>
      </c>
      <c r="D46" s="105">
        <v>1</v>
      </c>
      <c r="E46" s="107">
        <v>1</v>
      </c>
      <c r="F46" s="120"/>
      <c r="G46" s="78" t="s">
        <v>50</v>
      </c>
      <c r="H46" s="61">
        <v>16</v>
      </c>
      <c r="I46" s="155">
        <f>SUM(I47:I62)</f>
        <v>55700</v>
      </c>
      <c r="J46" s="155">
        <f>SUM(J47:J62)</f>
        <v>18200</v>
      </c>
      <c r="K46" s="156">
        <f>SUM(K47:K62)</f>
        <v>15597.730000000001</v>
      </c>
      <c r="L46" s="156">
        <f>SUM(L47:L62)</f>
        <v>15597.730000000001</v>
      </c>
      <c r="M46" s="9"/>
      <c r="Q46" s="75"/>
      <c r="R46" s="9"/>
    </row>
    <row r="47" spans="1:18" ht="15.75" hidden="1" customHeight="1">
      <c r="A47" s="91">
        <v>2</v>
      </c>
      <c r="B47" s="92">
        <v>2</v>
      </c>
      <c r="C47" s="93">
        <v>1</v>
      </c>
      <c r="D47" s="73">
        <v>1</v>
      </c>
      <c r="E47" s="92">
        <v>1</v>
      </c>
      <c r="F47" s="84">
        <v>1</v>
      </c>
      <c r="G47" s="73" t="s">
        <v>51</v>
      </c>
      <c r="H47" s="61">
        <v>17</v>
      </c>
      <c r="I47" s="150">
        <v>0</v>
      </c>
      <c r="J47" s="150">
        <v>0</v>
      </c>
      <c r="K47" s="150">
        <v>0</v>
      </c>
      <c r="L47" s="150">
        <v>0</v>
      </c>
      <c r="M47" s="9"/>
      <c r="Q47" s="75"/>
      <c r="R47" s="9"/>
    </row>
    <row r="48" spans="1:18" ht="26.25" customHeight="1">
      <c r="A48" s="91">
        <v>2</v>
      </c>
      <c r="B48" s="92">
        <v>2</v>
      </c>
      <c r="C48" s="93">
        <v>1</v>
      </c>
      <c r="D48" s="73">
        <v>1</v>
      </c>
      <c r="E48" s="92">
        <v>1</v>
      </c>
      <c r="F48" s="94">
        <v>2</v>
      </c>
      <c r="G48" s="73" t="s">
        <v>52</v>
      </c>
      <c r="H48" s="61">
        <v>18</v>
      </c>
      <c r="I48" s="150">
        <v>900</v>
      </c>
      <c r="J48" s="150">
        <v>200</v>
      </c>
      <c r="K48" s="150">
        <v>49.6</v>
      </c>
      <c r="L48" s="150">
        <v>49.6</v>
      </c>
      <c r="M48" s="9"/>
      <c r="Q48" s="75"/>
      <c r="R48" s="9"/>
    </row>
    <row r="49" spans="1:18" ht="26.25" customHeight="1">
      <c r="A49" s="91">
        <v>2</v>
      </c>
      <c r="B49" s="92">
        <v>2</v>
      </c>
      <c r="C49" s="93">
        <v>1</v>
      </c>
      <c r="D49" s="73">
        <v>1</v>
      </c>
      <c r="E49" s="92">
        <v>1</v>
      </c>
      <c r="F49" s="94">
        <v>5</v>
      </c>
      <c r="G49" s="73" t="s">
        <v>53</v>
      </c>
      <c r="H49" s="61">
        <v>19</v>
      </c>
      <c r="I49" s="150">
        <v>1800</v>
      </c>
      <c r="J49" s="150">
        <v>500</v>
      </c>
      <c r="K49" s="150">
        <v>449.81</v>
      </c>
      <c r="L49" s="150">
        <v>449.81</v>
      </c>
      <c r="M49" s="9"/>
      <c r="Q49" s="75"/>
      <c r="R49" s="9"/>
    </row>
    <row r="50" spans="1:18" ht="27" hidden="1" customHeight="1">
      <c r="A50" s="91">
        <v>2</v>
      </c>
      <c r="B50" s="92">
        <v>2</v>
      </c>
      <c r="C50" s="93">
        <v>1</v>
      </c>
      <c r="D50" s="73">
        <v>1</v>
      </c>
      <c r="E50" s="92">
        <v>1</v>
      </c>
      <c r="F50" s="94">
        <v>6</v>
      </c>
      <c r="G50" s="73" t="s">
        <v>54</v>
      </c>
      <c r="H50" s="61">
        <v>20</v>
      </c>
      <c r="I50" s="150">
        <v>0</v>
      </c>
      <c r="J50" s="150">
        <v>0</v>
      </c>
      <c r="K50" s="150">
        <v>0</v>
      </c>
      <c r="L50" s="150">
        <v>0</v>
      </c>
      <c r="M50" s="9"/>
      <c r="Q50" s="75"/>
      <c r="R50" s="9"/>
    </row>
    <row r="51" spans="1:18" ht="26.25" customHeight="1">
      <c r="A51" s="99">
        <v>2</v>
      </c>
      <c r="B51" s="66">
        <v>2</v>
      </c>
      <c r="C51" s="64">
        <v>1</v>
      </c>
      <c r="D51" s="78">
        <v>1</v>
      </c>
      <c r="E51" s="66">
        <v>1</v>
      </c>
      <c r="F51" s="67">
        <v>7</v>
      </c>
      <c r="G51" s="78" t="s">
        <v>55</v>
      </c>
      <c r="H51" s="61">
        <v>21</v>
      </c>
      <c r="I51" s="150">
        <v>8000</v>
      </c>
      <c r="J51" s="150">
        <v>0</v>
      </c>
      <c r="K51" s="150">
        <v>0</v>
      </c>
      <c r="L51" s="150">
        <v>0</v>
      </c>
      <c r="M51" s="9"/>
      <c r="Q51" s="75"/>
      <c r="R51" s="9"/>
    </row>
    <row r="52" spans="1:18" ht="12" customHeight="1">
      <c r="A52" s="91">
        <v>2</v>
      </c>
      <c r="B52" s="92">
        <v>2</v>
      </c>
      <c r="C52" s="93">
        <v>1</v>
      </c>
      <c r="D52" s="73">
        <v>1</v>
      </c>
      <c r="E52" s="92">
        <v>1</v>
      </c>
      <c r="F52" s="94">
        <v>11</v>
      </c>
      <c r="G52" s="73" t="s">
        <v>56</v>
      </c>
      <c r="H52" s="61">
        <v>22</v>
      </c>
      <c r="I52" s="151">
        <v>1500</v>
      </c>
      <c r="J52" s="150">
        <v>400</v>
      </c>
      <c r="K52" s="150">
        <v>40.020000000000003</v>
      </c>
      <c r="L52" s="150">
        <v>40.020000000000003</v>
      </c>
      <c r="M52" s="9"/>
      <c r="Q52" s="75"/>
      <c r="R52" s="9"/>
    </row>
    <row r="53" spans="1:18" ht="15.75" hidden="1" customHeight="1">
      <c r="A53" s="106">
        <v>2</v>
      </c>
      <c r="B53" s="117">
        <v>2</v>
      </c>
      <c r="C53" s="118">
        <v>1</v>
      </c>
      <c r="D53" s="118">
        <v>1</v>
      </c>
      <c r="E53" s="118">
        <v>1</v>
      </c>
      <c r="F53" s="119">
        <v>12</v>
      </c>
      <c r="G53" s="111" t="s">
        <v>57</v>
      </c>
      <c r="H53" s="61">
        <v>23</v>
      </c>
      <c r="I53" s="157">
        <v>0</v>
      </c>
      <c r="J53" s="150">
        <v>0</v>
      </c>
      <c r="K53" s="150">
        <v>0</v>
      </c>
      <c r="L53" s="150">
        <v>0</v>
      </c>
      <c r="M53" s="9"/>
      <c r="Q53" s="75"/>
      <c r="R53" s="9"/>
    </row>
    <row r="54" spans="1:18" ht="25.5" hidden="1" customHeight="1">
      <c r="A54" s="91">
        <v>2</v>
      </c>
      <c r="B54" s="92">
        <v>2</v>
      </c>
      <c r="C54" s="93">
        <v>1</v>
      </c>
      <c r="D54" s="93">
        <v>1</v>
      </c>
      <c r="E54" s="93">
        <v>1</v>
      </c>
      <c r="F54" s="94">
        <v>14</v>
      </c>
      <c r="G54" s="90" t="s">
        <v>58</v>
      </c>
      <c r="H54" s="61">
        <v>24</v>
      </c>
      <c r="I54" s="151">
        <v>0</v>
      </c>
      <c r="J54" s="151">
        <v>0</v>
      </c>
      <c r="K54" s="151">
        <v>0</v>
      </c>
      <c r="L54" s="151">
        <v>0</v>
      </c>
      <c r="M54" s="9"/>
      <c r="Q54" s="75"/>
      <c r="R54" s="9"/>
    </row>
    <row r="55" spans="1:18" ht="27.75" customHeight="1">
      <c r="A55" s="91">
        <v>2</v>
      </c>
      <c r="B55" s="92">
        <v>2</v>
      </c>
      <c r="C55" s="93">
        <v>1</v>
      </c>
      <c r="D55" s="93">
        <v>1</v>
      </c>
      <c r="E55" s="93">
        <v>1</v>
      </c>
      <c r="F55" s="94">
        <v>15</v>
      </c>
      <c r="G55" s="73" t="s">
        <v>59</v>
      </c>
      <c r="H55" s="61">
        <v>25</v>
      </c>
      <c r="I55" s="151">
        <v>700</v>
      </c>
      <c r="J55" s="150">
        <v>400</v>
      </c>
      <c r="K55" s="150">
        <v>0</v>
      </c>
      <c r="L55" s="150">
        <v>0</v>
      </c>
      <c r="M55" s="9"/>
      <c r="Q55" s="75"/>
      <c r="R55" s="9"/>
    </row>
    <row r="56" spans="1:18" ht="15.75" customHeight="1">
      <c r="A56" s="91">
        <v>2</v>
      </c>
      <c r="B56" s="92">
        <v>2</v>
      </c>
      <c r="C56" s="93">
        <v>1</v>
      </c>
      <c r="D56" s="93">
        <v>1</v>
      </c>
      <c r="E56" s="93">
        <v>1</v>
      </c>
      <c r="F56" s="94">
        <v>16</v>
      </c>
      <c r="G56" s="73" t="s">
        <v>60</v>
      </c>
      <c r="H56" s="61">
        <v>26</v>
      </c>
      <c r="I56" s="151">
        <v>4400</v>
      </c>
      <c r="J56" s="150">
        <v>1100</v>
      </c>
      <c r="K56" s="150">
        <v>417.9</v>
      </c>
      <c r="L56" s="150">
        <v>417.9</v>
      </c>
      <c r="M56" s="9"/>
      <c r="Q56" s="75"/>
      <c r="R56" s="9"/>
    </row>
    <row r="57" spans="1:18" ht="27.75" hidden="1" customHeight="1">
      <c r="A57" s="91">
        <v>2</v>
      </c>
      <c r="B57" s="92">
        <v>2</v>
      </c>
      <c r="C57" s="93">
        <v>1</v>
      </c>
      <c r="D57" s="93">
        <v>1</v>
      </c>
      <c r="E57" s="93">
        <v>1</v>
      </c>
      <c r="F57" s="94">
        <v>17</v>
      </c>
      <c r="G57" s="73" t="s">
        <v>61</v>
      </c>
      <c r="H57" s="61">
        <v>27</v>
      </c>
      <c r="I57" s="151">
        <v>0</v>
      </c>
      <c r="J57" s="151">
        <v>0</v>
      </c>
      <c r="K57" s="151">
        <v>0</v>
      </c>
      <c r="L57" s="151">
        <v>0</v>
      </c>
      <c r="M57" s="9"/>
      <c r="Q57" s="75"/>
      <c r="R57" s="9"/>
    </row>
    <row r="58" spans="1:18" ht="14.25" customHeight="1">
      <c r="A58" s="91">
        <v>2</v>
      </c>
      <c r="B58" s="92">
        <v>2</v>
      </c>
      <c r="C58" s="93">
        <v>1</v>
      </c>
      <c r="D58" s="93">
        <v>1</v>
      </c>
      <c r="E58" s="93">
        <v>1</v>
      </c>
      <c r="F58" s="94">
        <v>20</v>
      </c>
      <c r="G58" s="73" t="s">
        <v>62</v>
      </c>
      <c r="H58" s="61">
        <v>28</v>
      </c>
      <c r="I58" s="151">
        <v>24900</v>
      </c>
      <c r="J58" s="150">
        <v>13000</v>
      </c>
      <c r="K58" s="150">
        <v>12669.62</v>
      </c>
      <c r="L58" s="150">
        <v>12669.62</v>
      </c>
      <c r="M58" s="9"/>
      <c r="Q58" s="75"/>
      <c r="R58" s="9"/>
    </row>
    <row r="59" spans="1:18" ht="27.75" customHeight="1">
      <c r="A59" s="91">
        <v>2</v>
      </c>
      <c r="B59" s="92">
        <v>2</v>
      </c>
      <c r="C59" s="93">
        <v>1</v>
      </c>
      <c r="D59" s="93">
        <v>1</v>
      </c>
      <c r="E59" s="93">
        <v>1</v>
      </c>
      <c r="F59" s="94">
        <v>21</v>
      </c>
      <c r="G59" s="73" t="s">
        <v>63</v>
      </c>
      <c r="H59" s="61">
        <v>29</v>
      </c>
      <c r="I59" s="151">
        <v>2100</v>
      </c>
      <c r="J59" s="150">
        <v>600</v>
      </c>
      <c r="K59" s="150">
        <v>347.58</v>
      </c>
      <c r="L59" s="150">
        <v>347.58</v>
      </c>
      <c r="M59" s="9"/>
      <c r="Q59" s="75"/>
      <c r="R59" s="9"/>
    </row>
    <row r="60" spans="1:18" ht="12" customHeight="1">
      <c r="A60" s="91">
        <v>2</v>
      </c>
      <c r="B60" s="92">
        <v>2</v>
      </c>
      <c r="C60" s="93">
        <v>1</v>
      </c>
      <c r="D60" s="93">
        <v>1</v>
      </c>
      <c r="E60" s="93">
        <v>1</v>
      </c>
      <c r="F60" s="94">
        <v>22</v>
      </c>
      <c r="G60" s="73" t="s">
        <v>64</v>
      </c>
      <c r="H60" s="61">
        <v>30</v>
      </c>
      <c r="I60" s="151">
        <v>500</v>
      </c>
      <c r="J60" s="150">
        <v>200</v>
      </c>
      <c r="K60" s="150">
        <v>0</v>
      </c>
      <c r="L60" s="150">
        <v>0</v>
      </c>
      <c r="M60" s="9"/>
      <c r="Q60" s="75"/>
      <c r="R60" s="9"/>
    </row>
    <row r="61" spans="1:18" ht="12" hidden="1" customHeight="1">
      <c r="A61" s="91">
        <v>2</v>
      </c>
      <c r="B61" s="92">
        <v>2</v>
      </c>
      <c r="C61" s="93">
        <v>1</v>
      </c>
      <c r="D61" s="93">
        <v>1</v>
      </c>
      <c r="E61" s="93">
        <v>1</v>
      </c>
      <c r="F61" s="94">
        <v>23</v>
      </c>
      <c r="G61" s="73" t="s">
        <v>65</v>
      </c>
      <c r="H61" s="61">
        <v>31</v>
      </c>
      <c r="I61" s="151">
        <v>0</v>
      </c>
      <c r="J61" s="150">
        <v>0</v>
      </c>
      <c r="K61" s="150">
        <v>0</v>
      </c>
      <c r="L61" s="150">
        <v>0</v>
      </c>
      <c r="M61" s="9"/>
      <c r="Q61" s="75"/>
      <c r="R61" s="9"/>
    </row>
    <row r="62" spans="1:18" ht="15" customHeight="1">
      <c r="A62" s="91">
        <v>2</v>
      </c>
      <c r="B62" s="92">
        <v>2</v>
      </c>
      <c r="C62" s="93">
        <v>1</v>
      </c>
      <c r="D62" s="93">
        <v>1</v>
      </c>
      <c r="E62" s="93">
        <v>1</v>
      </c>
      <c r="F62" s="94">
        <v>30</v>
      </c>
      <c r="G62" s="73" t="s">
        <v>66</v>
      </c>
      <c r="H62" s="61">
        <v>32</v>
      </c>
      <c r="I62" s="151">
        <v>10900</v>
      </c>
      <c r="J62" s="150">
        <v>1800</v>
      </c>
      <c r="K62" s="150">
        <v>1623.2</v>
      </c>
      <c r="L62" s="150">
        <v>1623.2</v>
      </c>
      <c r="M62" s="9"/>
      <c r="Q62" s="75"/>
      <c r="R62" s="9"/>
    </row>
    <row r="63" spans="1:18" ht="14.25" hidden="1" customHeight="1">
      <c r="A63" s="95">
        <v>2</v>
      </c>
      <c r="B63" s="96">
        <v>3</v>
      </c>
      <c r="C63" s="63"/>
      <c r="D63" s="64"/>
      <c r="E63" s="64"/>
      <c r="F63" s="67"/>
      <c r="G63" s="97" t="s">
        <v>67</v>
      </c>
      <c r="H63" s="61">
        <v>33</v>
      </c>
      <c r="I63" s="158">
        <f>I64</f>
        <v>0</v>
      </c>
      <c r="J63" s="158">
        <f>J64</f>
        <v>0</v>
      </c>
      <c r="K63" s="158">
        <f>K64</f>
        <v>0</v>
      </c>
      <c r="L63" s="158">
        <f>L64</f>
        <v>0</v>
      </c>
      <c r="M63" s="9"/>
    </row>
    <row r="64" spans="1:18" ht="13.5" hidden="1" customHeight="1">
      <c r="A64" s="91">
        <v>2</v>
      </c>
      <c r="B64" s="92">
        <v>3</v>
      </c>
      <c r="C64" s="93">
        <v>1</v>
      </c>
      <c r="D64" s="93"/>
      <c r="E64" s="93"/>
      <c r="F64" s="94"/>
      <c r="G64" s="73" t="s">
        <v>68</v>
      </c>
      <c r="H64" s="61">
        <v>34</v>
      </c>
      <c r="I64" s="147">
        <f>SUM(I65+I70+I75)</f>
        <v>0</v>
      </c>
      <c r="J64" s="174">
        <f>SUM(J65+J70+J75)</f>
        <v>0</v>
      </c>
      <c r="K64" s="148">
        <f>SUM(K65+K70+K75)</f>
        <v>0</v>
      </c>
      <c r="L64" s="147">
        <f>SUM(L65+L70+L75)</f>
        <v>0</v>
      </c>
      <c r="M64" s="9"/>
      <c r="Q64" s="9"/>
      <c r="R64" s="75"/>
    </row>
    <row r="65" spans="1:18" ht="15" hidden="1" customHeight="1">
      <c r="A65" s="91">
        <v>2</v>
      </c>
      <c r="B65" s="92">
        <v>3</v>
      </c>
      <c r="C65" s="93">
        <v>1</v>
      </c>
      <c r="D65" s="93">
        <v>1</v>
      </c>
      <c r="E65" s="93"/>
      <c r="F65" s="94"/>
      <c r="G65" s="73" t="s">
        <v>69</v>
      </c>
      <c r="H65" s="61">
        <v>35</v>
      </c>
      <c r="I65" s="147">
        <f>I66</f>
        <v>0</v>
      </c>
      <c r="J65" s="174">
        <f>J66</f>
        <v>0</v>
      </c>
      <c r="K65" s="148">
        <f>K66</f>
        <v>0</v>
      </c>
      <c r="L65" s="147">
        <f>L66</f>
        <v>0</v>
      </c>
      <c r="M65" s="9"/>
      <c r="Q65" s="75"/>
      <c r="R65" s="9"/>
    </row>
    <row r="66" spans="1:18" ht="13.5" hidden="1" customHeight="1">
      <c r="A66" s="91">
        <v>2</v>
      </c>
      <c r="B66" s="92">
        <v>3</v>
      </c>
      <c r="C66" s="93">
        <v>1</v>
      </c>
      <c r="D66" s="93">
        <v>1</v>
      </c>
      <c r="E66" s="93">
        <v>1</v>
      </c>
      <c r="F66" s="94"/>
      <c r="G66" s="73" t="s">
        <v>69</v>
      </c>
      <c r="H66" s="61">
        <v>36</v>
      </c>
      <c r="I66" s="147">
        <f>SUM(I67:I69)</f>
        <v>0</v>
      </c>
      <c r="J66" s="174">
        <f>SUM(J67:J69)</f>
        <v>0</v>
      </c>
      <c r="K66" s="148">
        <f>SUM(K67:K69)</f>
        <v>0</v>
      </c>
      <c r="L66" s="147">
        <f>SUM(L67:L69)</f>
        <v>0</v>
      </c>
      <c r="M66" s="9"/>
      <c r="Q66" s="75"/>
      <c r="R66" s="9"/>
    </row>
    <row r="67" spans="1:18" s="98" customFormat="1" ht="25.5" hidden="1" customHeight="1">
      <c r="A67" s="91">
        <v>2</v>
      </c>
      <c r="B67" s="92">
        <v>3</v>
      </c>
      <c r="C67" s="93">
        <v>1</v>
      </c>
      <c r="D67" s="93">
        <v>1</v>
      </c>
      <c r="E67" s="93">
        <v>1</v>
      </c>
      <c r="F67" s="94">
        <v>1</v>
      </c>
      <c r="G67" s="73" t="s">
        <v>70</v>
      </c>
      <c r="H67" s="61">
        <v>37</v>
      </c>
      <c r="I67" s="151">
        <v>0</v>
      </c>
      <c r="J67" s="151">
        <v>0</v>
      </c>
      <c r="K67" s="151">
        <v>0</v>
      </c>
      <c r="L67" s="151">
        <v>0</v>
      </c>
      <c r="Q67" s="75"/>
      <c r="R67" s="9"/>
    </row>
    <row r="68" spans="1:18" ht="19.5" hidden="1" customHeight="1">
      <c r="A68" s="91">
        <v>2</v>
      </c>
      <c r="B68" s="66">
        <v>3</v>
      </c>
      <c r="C68" s="64">
        <v>1</v>
      </c>
      <c r="D68" s="64">
        <v>1</v>
      </c>
      <c r="E68" s="64">
        <v>1</v>
      </c>
      <c r="F68" s="67">
        <v>2</v>
      </c>
      <c r="G68" s="78" t="s">
        <v>71</v>
      </c>
      <c r="H68" s="61">
        <v>38</v>
      </c>
      <c r="I68" s="149">
        <v>0</v>
      </c>
      <c r="J68" s="149">
        <v>0</v>
      </c>
      <c r="K68" s="149">
        <v>0</v>
      </c>
      <c r="L68" s="149">
        <v>0</v>
      </c>
      <c r="M68" s="9"/>
      <c r="Q68" s="75"/>
      <c r="R68" s="9"/>
    </row>
    <row r="69" spans="1:18" ht="16.5" hidden="1" customHeight="1">
      <c r="A69" s="92">
        <v>2</v>
      </c>
      <c r="B69" s="93">
        <v>3</v>
      </c>
      <c r="C69" s="93">
        <v>1</v>
      </c>
      <c r="D69" s="93">
        <v>1</v>
      </c>
      <c r="E69" s="93">
        <v>1</v>
      </c>
      <c r="F69" s="94">
        <v>3</v>
      </c>
      <c r="G69" s="73" t="s">
        <v>72</v>
      </c>
      <c r="H69" s="61">
        <v>39</v>
      </c>
      <c r="I69" s="151">
        <v>0</v>
      </c>
      <c r="J69" s="151">
        <v>0</v>
      </c>
      <c r="K69" s="151">
        <v>0</v>
      </c>
      <c r="L69" s="151">
        <v>0</v>
      </c>
      <c r="M69" s="9"/>
      <c r="Q69" s="75"/>
      <c r="R69" s="9"/>
    </row>
    <row r="70" spans="1:18" ht="29.25" hidden="1" customHeight="1">
      <c r="A70" s="66">
        <v>2</v>
      </c>
      <c r="B70" s="64">
        <v>3</v>
      </c>
      <c r="C70" s="64">
        <v>1</v>
      </c>
      <c r="D70" s="64">
        <v>2</v>
      </c>
      <c r="E70" s="64"/>
      <c r="F70" s="67"/>
      <c r="G70" s="78" t="s">
        <v>73</v>
      </c>
      <c r="H70" s="61">
        <v>40</v>
      </c>
      <c r="I70" s="158">
        <f>I71</f>
        <v>0</v>
      </c>
      <c r="J70" s="160">
        <f>J71</f>
        <v>0</v>
      </c>
      <c r="K70" s="161">
        <f>K71</f>
        <v>0</v>
      </c>
      <c r="L70" s="161">
        <f>L71</f>
        <v>0</v>
      </c>
      <c r="M70" s="9"/>
      <c r="Q70" s="75"/>
      <c r="R70" s="9"/>
    </row>
    <row r="71" spans="1:18" ht="27" hidden="1" customHeight="1">
      <c r="A71" s="107">
        <v>2</v>
      </c>
      <c r="B71" s="108">
        <v>3</v>
      </c>
      <c r="C71" s="108">
        <v>1</v>
      </c>
      <c r="D71" s="108">
        <v>2</v>
      </c>
      <c r="E71" s="108">
        <v>1</v>
      </c>
      <c r="F71" s="120"/>
      <c r="G71" s="78" t="s">
        <v>73</v>
      </c>
      <c r="H71" s="61">
        <v>41</v>
      </c>
      <c r="I71" s="154">
        <f>SUM(I72:I74)</f>
        <v>0</v>
      </c>
      <c r="J71" s="162">
        <f>SUM(J72:J74)</f>
        <v>0</v>
      </c>
      <c r="K71" s="163">
        <f>SUM(K72:K74)</f>
        <v>0</v>
      </c>
      <c r="L71" s="148">
        <f>SUM(L72:L74)</f>
        <v>0</v>
      </c>
      <c r="M71" s="9"/>
      <c r="Q71" s="75"/>
      <c r="R71" s="9"/>
    </row>
    <row r="72" spans="1:18" s="98" customFormat="1" ht="27" hidden="1" customHeight="1">
      <c r="A72" s="92">
        <v>2</v>
      </c>
      <c r="B72" s="93">
        <v>3</v>
      </c>
      <c r="C72" s="93">
        <v>1</v>
      </c>
      <c r="D72" s="93">
        <v>2</v>
      </c>
      <c r="E72" s="93">
        <v>1</v>
      </c>
      <c r="F72" s="94">
        <v>1</v>
      </c>
      <c r="G72" s="91" t="s">
        <v>70</v>
      </c>
      <c r="H72" s="61">
        <v>42</v>
      </c>
      <c r="I72" s="151">
        <v>0</v>
      </c>
      <c r="J72" s="151">
        <v>0</v>
      </c>
      <c r="K72" s="151">
        <v>0</v>
      </c>
      <c r="L72" s="151">
        <v>0</v>
      </c>
      <c r="Q72" s="75"/>
      <c r="R72" s="9"/>
    </row>
    <row r="73" spans="1:18" ht="16.5" hidden="1" customHeight="1">
      <c r="A73" s="92">
        <v>2</v>
      </c>
      <c r="B73" s="93">
        <v>3</v>
      </c>
      <c r="C73" s="93">
        <v>1</v>
      </c>
      <c r="D73" s="93">
        <v>2</v>
      </c>
      <c r="E73" s="93">
        <v>1</v>
      </c>
      <c r="F73" s="94">
        <v>2</v>
      </c>
      <c r="G73" s="91" t="s">
        <v>71</v>
      </c>
      <c r="H73" s="61">
        <v>43</v>
      </c>
      <c r="I73" s="151">
        <v>0</v>
      </c>
      <c r="J73" s="151">
        <v>0</v>
      </c>
      <c r="K73" s="151">
        <v>0</v>
      </c>
      <c r="L73" s="151">
        <v>0</v>
      </c>
      <c r="M73" s="9"/>
      <c r="Q73" s="75"/>
      <c r="R73" s="9"/>
    </row>
    <row r="74" spans="1:18" ht="15" hidden="1" customHeight="1">
      <c r="A74" s="92">
        <v>2</v>
      </c>
      <c r="B74" s="93">
        <v>3</v>
      </c>
      <c r="C74" s="93">
        <v>1</v>
      </c>
      <c r="D74" s="93">
        <v>2</v>
      </c>
      <c r="E74" s="93">
        <v>1</v>
      </c>
      <c r="F74" s="94">
        <v>3</v>
      </c>
      <c r="G74" s="91" t="s">
        <v>72</v>
      </c>
      <c r="H74" s="61">
        <v>44</v>
      </c>
      <c r="I74" s="151">
        <v>0</v>
      </c>
      <c r="J74" s="151">
        <v>0</v>
      </c>
      <c r="K74" s="151">
        <v>0</v>
      </c>
      <c r="L74" s="151">
        <v>0</v>
      </c>
      <c r="M74" s="9"/>
      <c r="Q74" s="75"/>
      <c r="R74" s="9"/>
    </row>
    <row r="75" spans="1:18" ht="27.75" hidden="1" customHeight="1">
      <c r="A75" s="92">
        <v>2</v>
      </c>
      <c r="B75" s="93">
        <v>3</v>
      </c>
      <c r="C75" s="93">
        <v>1</v>
      </c>
      <c r="D75" s="93">
        <v>3</v>
      </c>
      <c r="E75" s="93"/>
      <c r="F75" s="94"/>
      <c r="G75" s="91" t="s">
        <v>74</v>
      </c>
      <c r="H75" s="61">
        <v>45</v>
      </c>
      <c r="I75" s="147">
        <f>I76</f>
        <v>0</v>
      </c>
      <c r="J75" s="174">
        <f>J76</f>
        <v>0</v>
      </c>
      <c r="K75" s="148">
        <f>K76</f>
        <v>0</v>
      </c>
      <c r="L75" s="148">
        <f>L76</f>
        <v>0</v>
      </c>
      <c r="M75" s="9"/>
      <c r="Q75" s="75"/>
      <c r="R75" s="9"/>
    </row>
    <row r="76" spans="1:18" ht="26.25" hidden="1" customHeight="1">
      <c r="A76" s="92">
        <v>2</v>
      </c>
      <c r="B76" s="93">
        <v>3</v>
      </c>
      <c r="C76" s="93">
        <v>1</v>
      </c>
      <c r="D76" s="93">
        <v>3</v>
      </c>
      <c r="E76" s="93">
        <v>1</v>
      </c>
      <c r="F76" s="94"/>
      <c r="G76" s="91" t="s">
        <v>75</v>
      </c>
      <c r="H76" s="61">
        <v>46</v>
      </c>
      <c r="I76" s="147">
        <f>SUM(I77:I79)</f>
        <v>0</v>
      </c>
      <c r="J76" s="174">
        <f>SUM(J77:J79)</f>
        <v>0</v>
      </c>
      <c r="K76" s="148">
        <f>SUM(K77:K79)</f>
        <v>0</v>
      </c>
      <c r="L76" s="148">
        <f>SUM(L77:L79)</f>
        <v>0</v>
      </c>
      <c r="M76" s="9"/>
      <c r="Q76" s="75"/>
      <c r="R76" s="9"/>
    </row>
    <row r="77" spans="1:18" ht="15" hidden="1" customHeight="1">
      <c r="A77" s="66">
        <v>2</v>
      </c>
      <c r="B77" s="64">
        <v>3</v>
      </c>
      <c r="C77" s="64">
        <v>1</v>
      </c>
      <c r="D77" s="64">
        <v>3</v>
      </c>
      <c r="E77" s="64">
        <v>1</v>
      </c>
      <c r="F77" s="67">
        <v>1</v>
      </c>
      <c r="G77" s="99" t="s">
        <v>76</v>
      </c>
      <c r="H77" s="61">
        <v>47</v>
      </c>
      <c r="I77" s="149">
        <v>0</v>
      </c>
      <c r="J77" s="149">
        <v>0</v>
      </c>
      <c r="K77" s="149">
        <v>0</v>
      </c>
      <c r="L77" s="149">
        <v>0</v>
      </c>
      <c r="M77" s="9"/>
      <c r="Q77" s="75"/>
      <c r="R77" s="9"/>
    </row>
    <row r="78" spans="1:18" ht="16.5" hidden="1" customHeight="1">
      <c r="A78" s="92">
        <v>2</v>
      </c>
      <c r="B78" s="93">
        <v>3</v>
      </c>
      <c r="C78" s="93">
        <v>1</v>
      </c>
      <c r="D78" s="93">
        <v>3</v>
      </c>
      <c r="E78" s="93">
        <v>1</v>
      </c>
      <c r="F78" s="94">
        <v>2</v>
      </c>
      <c r="G78" s="91" t="s">
        <v>77</v>
      </c>
      <c r="H78" s="61">
        <v>48</v>
      </c>
      <c r="I78" s="151">
        <v>0</v>
      </c>
      <c r="J78" s="151">
        <v>0</v>
      </c>
      <c r="K78" s="151">
        <v>0</v>
      </c>
      <c r="L78" s="151">
        <v>0</v>
      </c>
      <c r="M78" s="9"/>
      <c r="Q78" s="75"/>
      <c r="R78" s="9"/>
    </row>
    <row r="79" spans="1:18" ht="17.25" hidden="1" customHeight="1">
      <c r="A79" s="66">
        <v>2</v>
      </c>
      <c r="B79" s="64">
        <v>3</v>
      </c>
      <c r="C79" s="64">
        <v>1</v>
      </c>
      <c r="D79" s="64">
        <v>3</v>
      </c>
      <c r="E79" s="64">
        <v>1</v>
      </c>
      <c r="F79" s="67">
        <v>3</v>
      </c>
      <c r="G79" s="99" t="s">
        <v>78</v>
      </c>
      <c r="H79" s="61">
        <v>49</v>
      </c>
      <c r="I79" s="149">
        <v>0</v>
      </c>
      <c r="J79" s="149">
        <v>0</v>
      </c>
      <c r="K79" s="149">
        <v>0</v>
      </c>
      <c r="L79" s="149">
        <v>0</v>
      </c>
      <c r="M79" s="9"/>
      <c r="Q79" s="75"/>
      <c r="R79" s="9"/>
    </row>
    <row r="80" spans="1:18" ht="12.75" hidden="1" customHeight="1">
      <c r="A80" s="66">
        <v>2</v>
      </c>
      <c r="B80" s="64">
        <v>3</v>
      </c>
      <c r="C80" s="64">
        <v>2</v>
      </c>
      <c r="D80" s="64"/>
      <c r="E80" s="64"/>
      <c r="F80" s="67"/>
      <c r="G80" s="99" t="s">
        <v>79</v>
      </c>
      <c r="H80" s="61">
        <v>50</v>
      </c>
      <c r="I80" s="147">
        <f t="shared" ref="I80:L81" si="3">I81</f>
        <v>0</v>
      </c>
      <c r="J80" s="147">
        <f t="shared" si="3"/>
        <v>0</v>
      </c>
      <c r="K80" s="147">
        <f t="shared" si="3"/>
        <v>0</v>
      </c>
      <c r="L80" s="147">
        <f t="shared" si="3"/>
        <v>0</v>
      </c>
      <c r="M80" s="9"/>
    </row>
    <row r="81" spans="1:13" ht="12" hidden="1" customHeight="1">
      <c r="A81" s="66">
        <v>2</v>
      </c>
      <c r="B81" s="64">
        <v>3</v>
      </c>
      <c r="C81" s="64">
        <v>2</v>
      </c>
      <c r="D81" s="64">
        <v>1</v>
      </c>
      <c r="E81" s="64"/>
      <c r="F81" s="67"/>
      <c r="G81" s="99" t="s">
        <v>79</v>
      </c>
      <c r="H81" s="61">
        <v>51</v>
      </c>
      <c r="I81" s="147">
        <f t="shared" si="3"/>
        <v>0</v>
      </c>
      <c r="J81" s="147">
        <f t="shared" si="3"/>
        <v>0</v>
      </c>
      <c r="K81" s="147">
        <f t="shared" si="3"/>
        <v>0</v>
      </c>
      <c r="L81" s="147">
        <f t="shared" si="3"/>
        <v>0</v>
      </c>
      <c r="M81" s="9"/>
    </row>
    <row r="82" spans="1:13" ht="15.75" hidden="1" customHeight="1">
      <c r="A82" s="66">
        <v>2</v>
      </c>
      <c r="B82" s="64">
        <v>3</v>
      </c>
      <c r="C82" s="64">
        <v>2</v>
      </c>
      <c r="D82" s="64">
        <v>1</v>
      </c>
      <c r="E82" s="64">
        <v>1</v>
      </c>
      <c r="F82" s="67"/>
      <c r="G82" s="99" t="s">
        <v>79</v>
      </c>
      <c r="H82" s="61">
        <v>52</v>
      </c>
      <c r="I82" s="147">
        <f>SUM(I83)</f>
        <v>0</v>
      </c>
      <c r="J82" s="147">
        <f>SUM(J83)</f>
        <v>0</v>
      </c>
      <c r="K82" s="147">
        <f>SUM(K83)</f>
        <v>0</v>
      </c>
      <c r="L82" s="147">
        <f>SUM(L83)</f>
        <v>0</v>
      </c>
      <c r="M82" s="9"/>
    </row>
    <row r="83" spans="1:13" ht="13.5" hidden="1" customHeight="1">
      <c r="A83" s="66">
        <v>2</v>
      </c>
      <c r="B83" s="64">
        <v>3</v>
      </c>
      <c r="C83" s="64">
        <v>2</v>
      </c>
      <c r="D83" s="64">
        <v>1</v>
      </c>
      <c r="E83" s="64">
        <v>1</v>
      </c>
      <c r="F83" s="67">
        <v>1</v>
      </c>
      <c r="G83" s="99" t="s">
        <v>79</v>
      </c>
      <c r="H83" s="61">
        <v>53</v>
      </c>
      <c r="I83" s="151">
        <v>0</v>
      </c>
      <c r="J83" s="151">
        <v>0</v>
      </c>
      <c r="K83" s="151">
        <v>0</v>
      </c>
      <c r="L83" s="151">
        <v>0</v>
      </c>
      <c r="M83" s="9"/>
    </row>
    <row r="84" spans="1:13" ht="16.5" hidden="1" customHeight="1">
      <c r="A84" s="57">
        <v>2</v>
      </c>
      <c r="B84" s="58">
        <v>4</v>
      </c>
      <c r="C84" s="58"/>
      <c r="D84" s="58"/>
      <c r="E84" s="58"/>
      <c r="F84" s="60"/>
      <c r="G84" s="100" t="s">
        <v>80</v>
      </c>
      <c r="H84" s="61">
        <v>54</v>
      </c>
      <c r="I84" s="147">
        <f t="shared" ref="I84:L86" si="4">I85</f>
        <v>0</v>
      </c>
      <c r="J84" s="174">
        <f t="shared" si="4"/>
        <v>0</v>
      </c>
      <c r="K84" s="148">
        <f t="shared" si="4"/>
        <v>0</v>
      </c>
      <c r="L84" s="148">
        <f t="shared" si="4"/>
        <v>0</v>
      </c>
      <c r="M84" s="9"/>
    </row>
    <row r="85" spans="1:13" ht="15.75" hidden="1" customHeight="1">
      <c r="A85" s="92">
        <v>2</v>
      </c>
      <c r="B85" s="93">
        <v>4</v>
      </c>
      <c r="C85" s="93">
        <v>1</v>
      </c>
      <c r="D85" s="93"/>
      <c r="E85" s="93"/>
      <c r="F85" s="94"/>
      <c r="G85" s="91" t="s">
        <v>81</v>
      </c>
      <c r="H85" s="61">
        <v>55</v>
      </c>
      <c r="I85" s="147">
        <f t="shared" si="4"/>
        <v>0</v>
      </c>
      <c r="J85" s="174">
        <f t="shared" si="4"/>
        <v>0</v>
      </c>
      <c r="K85" s="148">
        <f t="shared" si="4"/>
        <v>0</v>
      </c>
      <c r="L85" s="148">
        <f t="shared" si="4"/>
        <v>0</v>
      </c>
      <c r="M85" s="9"/>
    </row>
    <row r="86" spans="1:13" ht="17.25" hidden="1" customHeight="1">
      <c r="A86" s="92">
        <v>2</v>
      </c>
      <c r="B86" s="93">
        <v>4</v>
      </c>
      <c r="C86" s="93">
        <v>1</v>
      </c>
      <c r="D86" s="93">
        <v>1</v>
      </c>
      <c r="E86" s="93"/>
      <c r="F86" s="94"/>
      <c r="G86" s="91" t="s">
        <v>81</v>
      </c>
      <c r="H86" s="61">
        <v>56</v>
      </c>
      <c r="I86" s="147">
        <f t="shared" si="4"/>
        <v>0</v>
      </c>
      <c r="J86" s="174">
        <f t="shared" si="4"/>
        <v>0</v>
      </c>
      <c r="K86" s="148">
        <f t="shared" si="4"/>
        <v>0</v>
      </c>
      <c r="L86" s="148">
        <f t="shared" si="4"/>
        <v>0</v>
      </c>
      <c r="M86" s="9"/>
    </row>
    <row r="87" spans="1:13" ht="18" hidden="1" customHeight="1">
      <c r="A87" s="92">
        <v>2</v>
      </c>
      <c r="B87" s="93">
        <v>4</v>
      </c>
      <c r="C87" s="93">
        <v>1</v>
      </c>
      <c r="D87" s="93">
        <v>1</v>
      </c>
      <c r="E87" s="93">
        <v>1</v>
      </c>
      <c r="F87" s="94"/>
      <c r="G87" s="91" t="s">
        <v>81</v>
      </c>
      <c r="H87" s="61">
        <v>57</v>
      </c>
      <c r="I87" s="147">
        <f>SUM(I88:I90)</f>
        <v>0</v>
      </c>
      <c r="J87" s="174">
        <f>SUM(J88:J90)</f>
        <v>0</v>
      </c>
      <c r="K87" s="148">
        <f>SUM(K88:K90)</f>
        <v>0</v>
      </c>
      <c r="L87" s="148">
        <f>SUM(L88:L90)</f>
        <v>0</v>
      </c>
      <c r="M87" s="9"/>
    </row>
    <row r="88" spans="1:13" ht="14.25" hidden="1" customHeight="1">
      <c r="A88" s="92">
        <v>2</v>
      </c>
      <c r="B88" s="93">
        <v>4</v>
      </c>
      <c r="C88" s="93">
        <v>1</v>
      </c>
      <c r="D88" s="93">
        <v>1</v>
      </c>
      <c r="E88" s="93">
        <v>1</v>
      </c>
      <c r="F88" s="94">
        <v>1</v>
      </c>
      <c r="G88" s="91" t="s">
        <v>82</v>
      </c>
      <c r="H88" s="61">
        <v>58</v>
      </c>
      <c r="I88" s="151">
        <v>0</v>
      </c>
      <c r="J88" s="151">
        <v>0</v>
      </c>
      <c r="K88" s="151">
        <v>0</v>
      </c>
      <c r="L88" s="151">
        <v>0</v>
      </c>
      <c r="M88" s="9"/>
    </row>
    <row r="89" spans="1:13" ht="13.5" hidden="1" customHeight="1">
      <c r="A89" s="92">
        <v>2</v>
      </c>
      <c r="B89" s="92">
        <v>4</v>
      </c>
      <c r="C89" s="92">
        <v>1</v>
      </c>
      <c r="D89" s="93">
        <v>1</v>
      </c>
      <c r="E89" s="93">
        <v>1</v>
      </c>
      <c r="F89" s="101">
        <v>2</v>
      </c>
      <c r="G89" s="73" t="s">
        <v>83</v>
      </c>
      <c r="H89" s="61">
        <v>59</v>
      </c>
      <c r="I89" s="151">
        <v>0</v>
      </c>
      <c r="J89" s="151">
        <v>0</v>
      </c>
      <c r="K89" s="151">
        <v>0</v>
      </c>
      <c r="L89" s="151">
        <v>0</v>
      </c>
      <c r="M89" s="9"/>
    </row>
    <row r="90" spans="1:13" hidden="1">
      <c r="A90" s="92">
        <v>2</v>
      </c>
      <c r="B90" s="93">
        <v>4</v>
      </c>
      <c r="C90" s="92">
        <v>1</v>
      </c>
      <c r="D90" s="93">
        <v>1</v>
      </c>
      <c r="E90" s="93">
        <v>1</v>
      </c>
      <c r="F90" s="101">
        <v>3</v>
      </c>
      <c r="G90" s="73" t="s">
        <v>84</v>
      </c>
      <c r="H90" s="61">
        <v>60</v>
      </c>
      <c r="I90" s="151">
        <v>0</v>
      </c>
      <c r="J90" s="151">
        <v>0</v>
      </c>
      <c r="K90" s="151">
        <v>0</v>
      </c>
      <c r="L90" s="151">
        <v>0</v>
      </c>
    </row>
    <row r="91" spans="1:13" hidden="1">
      <c r="A91" s="57">
        <v>2</v>
      </c>
      <c r="B91" s="58">
        <v>5</v>
      </c>
      <c r="C91" s="57"/>
      <c r="D91" s="58"/>
      <c r="E91" s="58"/>
      <c r="F91" s="102"/>
      <c r="G91" s="59" t="s">
        <v>85</v>
      </c>
      <c r="H91" s="61">
        <v>61</v>
      </c>
      <c r="I91" s="147">
        <f>SUM(I92+I97+I102)</f>
        <v>0</v>
      </c>
      <c r="J91" s="174">
        <f>SUM(J92+J97+J102)</f>
        <v>0</v>
      </c>
      <c r="K91" s="148">
        <f>SUM(K92+K97+K102)</f>
        <v>0</v>
      </c>
      <c r="L91" s="148">
        <f>SUM(L92+L97+L102)</f>
        <v>0</v>
      </c>
    </row>
    <row r="92" spans="1:13" hidden="1">
      <c r="A92" s="66">
        <v>2</v>
      </c>
      <c r="B92" s="64">
        <v>5</v>
      </c>
      <c r="C92" s="66">
        <v>1</v>
      </c>
      <c r="D92" s="64"/>
      <c r="E92" s="64"/>
      <c r="F92" s="103"/>
      <c r="G92" s="78" t="s">
        <v>86</v>
      </c>
      <c r="H92" s="61">
        <v>62</v>
      </c>
      <c r="I92" s="158">
        <f t="shared" ref="I92:L93" si="5">I93</f>
        <v>0</v>
      </c>
      <c r="J92" s="160">
        <f t="shared" si="5"/>
        <v>0</v>
      </c>
      <c r="K92" s="161">
        <f t="shared" si="5"/>
        <v>0</v>
      </c>
      <c r="L92" s="161">
        <f t="shared" si="5"/>
        <v>0</v>
      </c>
    </row>
    <row r="93" spans="1:13" hidden="1">
      <c r="A93" s="92">
        <v>2</v>
      </c>
      <c r="B93" s="93">
        <v>5</v>
      </c>
      <c r="C93" s="92">
        <v>1</v>
      </c>
      <c r="D93" s="93">
        <v>1</v>
      </c>
      <c r="E93" s="93"/>
      <c r="F93" s="101"/>
      <c r="G93" s="73" t="s">
        <v>86</v>
      </c>
      <c r="H93" s="61">
        <v>63</v>
      </c>
      <c r="I93" s="147">
        <f t="shared" si="5"/>
        <v>0</v>
      </c>
      <c r="J93" s="174">
        <f t="shared" si="5"/>
        <v>0</v>
      </c>
      <c r="K93" s="148">
        <f t="shared" si="5"/>
        <v>0</v>
      </c>
      <c r="L93" s="148">
        <f t="shared" si="5"/>
        <v>0</v>
      </c>
    </row>
    <row r="94" spans="1:13" hidden="1">
      <c r="A94" s="92">
        <v>2</v>
      </c>
      <c r="B94" s="93">
        <v>5</v>
      </c>
      <c r="C94" s="92">
        <v>1</v>
      </c>
      <c r="D94" s="93">
        <v>1</v>
      </c>
      <c r="E94" s="93">
        <v>1</v>
      </c>
      <c r="F94" s="101"/>
      <c r="G94" s="73" t="s">
        <v>86</v>
      </c>
      <c r="H94" s="61">
        <v>64</v>
      </c>
      <c r="I94" s="147">
        <f>SUM(I95:I96)</f>
        <v>0</v>
      </c>
      <c r="J94" s="174">
        <f>SUM(J95:J96)</f>
        <v>0</v>
      </c>
      <c r="K94" s="148">
        <f>SUM(K95:K96)</f>
        <v>0</v>
      </c>
      <c r="L94" s="148">
        <f>SUM(L95:L96)</f>
        <v>0</v>
      </c>
    </row>
    <row r="95" spans="1:13" ht="25.5" hidden="1" customHeight="1">
      <c r="A95" s="92">
        <v>2</v>
      </c>
      <c r="B95" s="93">
        <v>5</v>
      </c>
      <c r="C95" s="92">
        <v>1</v>
      </c>
      <c r="D95" s="93">
        <v>1</v>
      </c>
      <c r="E95" s="93">
        <v>1</v>
      </c>
      <c r="F95" s="101">
        <v>1</v>
      </c>
      <c r="G95" s="73" t="s">
        <v>87</v>
      </c>
      <c r="H95" s="61">
        <v>65</v>
      </c>
      <c r="I95" s="151">
        <v>0</v>
      </c>
      <c r="J95" s="151">
        <v>0</v>
      </c>
      <c r="K95" s="151">
        <v>0</v>
      </c>
      <c r="L95" s="151">
        <v>0</v>
      </c>
      <c r="M95" s="9"/>
    </row>
    <row r="96" spans="1:13" ht="15.75" hidden="1" customHeight="1">
      <c r="A96" s="92">
        <v>2</v>
      </c>
      <c r="B96" s="93">
        <v>5</v>
      </c>
      <c r="C96" s="92">
        <v>1</v>
      </c>
      <c r="D96" s="93">
        <v>1</v>
      </c>
      <c r="E96" s="93">
        <v>1</v>
      </c>
      <c r="F96" s="101">
        <v>2</v>
      </c>
      <c r="G96" s="73" t="s">
        <v>88</v>
      </c>
      <c r="H96" s="61">
        <v>66</v>
      </c>
      <c r="I96" s="151">
        <v>0</v>
      </c>
      <c r="J96" s="151">
        <v>0</v>
      </c>
      <c r="K96" s="151">
        <v>0</v>
      </c>
      <c r="L96" s="151">
        <v>0</v>
      </c>
      <c r="M96" s="9"/>
    </row>
    <row r="97" spans="1:13" ht="12" hidden="1" customHeight="1">
      <c r="A97" s="92">
        <v>2</v>
      </c>
      <c r="B97" s="93">
        <v>5</v>
      </c>
      <c r="C97" s="92">
        <v>2</v>
      </c>
      <c r="D97" s="93"/>
      <c r="E97" s="93"/>
      <c r="F97" s="101"/>
      <c r="G97" s="73" t="s">
        <v>89</v>
      </c>
      <c r="H97" s="61">
        <v>67</v>
      </c>
      <c r="I97" s="147">
        <f t="shared" ref="I97:L98" si="6">I98</f>
        <v>0</v>
      </c>
      <c r="J97" s="174">
        <f t="shared" si="6"/>
        <v>0</v>
      </c>
      <c r="K97" s="148">
        <f t="shared" si="6"/>
        <v>0</v>
      </c>
      <c r="L97" s="147">
        <f t="shared" si="6"/>
        <v>0</v>
      </c>
      <c r="M97" s="9"/>
    </row>
    <row r="98" spans="1:13" ht="15.75" hidden="1" customHeight="1">
      <c r="A98" s="91">
        <v>2</v>
      </c>
      <c r="B98" s="92">
        <v>5</v>
      </c>
      <c r="C98" s="93">
        <v>2</v>
      </c>
      <c r="D98" s="73">
        <v>1</v>
      </c>
      <c r="E98" s="92"/>
      <c r="F98" s="101"/>
      <c r="G98" s="73" t="s">
        <v>89</v>
      </c>
      <c r="H98" s="61">
        <v>68</v>
      </c>
      <c r="I98" s="147">
        <f t="shared" si="6"/>
        <v>0</v>
      </c>
      <c r="J98" s="174">
        <f t="shared" si="6"/>
        <v>0</v>
      </c>
      <c r="K98" s="148">
        <f t="shared" si="6"/>
        <v>0</v>
      </c>
      <c r="L98" s="147">
        <f t="shared" si="6"/>
        <v>0</v>
      </c>
      <c r="M98" s="9"/>
    </row>
    <row r="99" spans="1:13" ht="15" hidden="1" customHeight="1">
      <c r="A99" s="91">
        <v>2</v>
      </c>
      <c r="B99" s="92">
        <v>5</v>
      </c>
      <c r="C99" s="93">
        <v>2</v>
      </c>
      <c r="D99" s="73">
        <v>1</v>
      </c>
      <c r="E99" s="92">
        <v>1</v>
      </c>
      <c r="F99" s="101"/>
      <c r="G99" s="73" t="s">
        <v>89</v>
      </c>
      <c r="H99" s="61">
        <v>69</v>
      </c>
      <c r="I99" s="147">
        <f>SUM(I100:I101)</f>
        <v>0</v>
      </c>
      <c r="J99" s="174">
        <f>SUM(J100:J101)</f>
        <v>0</v>
      </c>
      <c r="K99" s="148">
        <f>SUM(K100:K101)</f>
        <v>0</v>
      </c>
      <c r="L99" s="147">
        <f>SUM(L100:L101)</f>
        <v>0</v>
      </c>
      <c r="M99" s="9"/>
    </row>
    <row r="100" spans="1:13" ht="25.5" hidden="1" customHeight="1">
      <c r="A100" s="91">
        <v>2</v>
      </c>
      <c r="B100" s="92">
        <v>5</v>
      </c>
      <c r="C100" s="93">
        <v>2</v>
      </c>
      <c r="D100" s="73">
        <v>1</v>
      </c>
      <c r="E100" s="92">
        <v>1</v>
      </c>
      <c r="F100" s="101">
        <v>1</v>
      </c>
      <c r="G100" s="73" t="s">
        <v>90</v>
      </c>
      <c r="H100" s="61">
        <v>70</v>
      </c>
      <c r="I100" s="151">
        <v>0</v>
      </c>
      <c r="J100" s="151">
        <v>0</v>
      </c>
      <c r="K100" s="151">
        <v>0</v>
      </c>
      <c r="L100" s="151">
        <v>0</v>
      </c>
      <c r="M100" s="9"/>
    </row>
    <row r="101" spans="1:13" ht="25.5" hidden="1" customHeight="1">
      <c r="A101" s="91">
        <v>2</v>
      </c>
      <c r="B101" s="92">
        <v>5</v>
      </c>
      <c r="C101" s="93">
        <v>2</v>
      </c>
      <c r="D101" s="73">
        <v>1</v>
      </c>
      <c r="E101" s="92">
        <v>1</v>
      </c>
      <c r="F101" s="101">
        <v>2</v>
      </c>
      <c r="G101" s="73" t="s">
        <v>91</v>
      </c>
      <c r="H101" s="61">
        <v>71</v>
      </c>
      <c r="I101" s="151">
        <v>0</v>
      </c>
      <c r="J101" s="151">
        <v>0</v>
      </c>
      <c r="K101" s="151">
        <v>0</v>
      </c>
      <c r="L101" s="151">
        <v>0</v>
      </c>
      <c r="M101" s="9"/>
    </row>
    <row r="102" spans="1:13" ht="28.5" hidden="1" customHeight="1">
      <c r="A102" s="91">
        <v>2</v>
      </c>
      <c r="B102" s="92">
        <v>5</v>
      </c>
      <c r="C102" s="93">
        <v>3</v>
      </c>
      <c r="D102" s="73"/>
      <c r="E102" s="92"/>
      <c r="F102" s="101"/>
      <c r="G102" s="73" t="s">
        <v>92</v>
      </c>
      <c r="H102" s="61">
        <v>72</v>
      </c>
      <c r="I102" s="147">
        <f t="shared" ref="I102:L103" si="7">I103</f>
        <v>0</v>
      </c>
      <c r="J102" s="174">
        <f t="shared" si="7"/>
        <v>0</v>
      </c>
      <c r="K102" s="148">
        <f t="shared" si="7"/>
        <v>0</v>
      </c>
      <c r="L102" s="147">
        <f t="shared" si="7"/>
        <v>0</v>
      </c>
      <c r="M102" s="9"/>
    </row>
    <row r="103" spans="1:13" ht="27" hidden="1" customHeight="1">
      <c r="A103" s="91">
        <v>2</v>
      </c>
      <c r="B103" s="92">
        <v>5</v>
      </c>
      <c r="C103" s="93">
        <v>3</v>
      </c>
      <c r="D103" s="73">
        <v>1</v>
      </c>
      <c r="E103" s="92"/>
      <c r="F103" s="101"/>
      <c r="G103" s="73" t="s">
        <v>93</v>
      </c>
      <c r="H103" s="61">
        <v>73</v>
      </c>
      <c r="I103" s="147">
        <f t="shared" si="7"/>
        <v>0</v>
      </c>
      <c r="J103" s="174">
        <f t="shared" si="7"/>
        <v>0</v>
      </c>
      <c r="K103" s="148">
        <f t="shared" si="7"/>
        <v>0</v>
      </c>
      <c r="L103" s="147">
        <f t="shared" si="7"/>
        <v>0</v>
      </c>
      <c r="M103" s="9"/>
    </row>
    <row r="104" spans="1:13" ht="30" hidden="1" customHeight="1">
      <c r="A104" s="106">
        <v>2</v>
      </c>
      <c r="B104" s="107">
        <v>5</v>
      </c>
      <c r="C104" s="108">
        <v>3</v>
      </c>
      <c r="D104" s="105">
        <v>1</v>
      </c>
      <c r="E104" s="107">
        <v>1</v>
      </c>
      <c r="F104" s="109"/>
      <c r="G104" s="105" t="s">
        <v>93</v>
      </c>
      <c r="H104" s="61">
        <v>74</v>
      </c>
      <c r="I104" s="154">
        <f>SUM(I105:I106)</f>
        <v>0</v>
      </c>
      <c r="J104" s="162">
        <f>SUM(J105:J106)</f>
        <v>0</v>
      </c>
      <c r="K104" s="163">
        <f>SUM(K105:K106)</f>
        <v>0</v>
      </c>
      <c r="L104" s="154">
        <f>SUM(L105:L106)</f>
        <v>0</v>
      </c>
      <c r="M104" s="9"/>
    </row>
    <row r="105" spans="1:13" ht="26.25" hidden="1" customHeight="1">
      <c r="A105" s="91">
        <v>2</v>
      </c>
      <c r="B105" s="92">
        <v>5</v>
      </c>
      <c r="C105" s="93">
        <v>3</v>
      </c>
      <c r="D105" s="73">
        <v>1</v>
      </c>
      <c r="E105" s="92">
        <v>1</v>
      </c>
      <c r="F105" s="101">
        <v>1</v>
      </c>
      <c r="G105" s="73" t="s">
        <v>93</v>
      </c>
      <c r="H105" s="61">
        <v>75</v>
      </c>
      <c r="I105" s="151">
        <v>0</v>
      </c>
      <c r="J105" s="151">
        <v>0</v>
      </c>
      <c r="K105" s="151">
        <v>0</v>
      </c>
      <c r="L105" s="151">
        <v>0</v>
      </c>
      <c r="M105" s="9"/>
    </row>
    <row r="106" spans="1:13" ht="26.25" hidden="1" customHeight="1">
      <c r="A106" s="106">
        <v>2</v>
      </c>
      <c r="B106" s="107">
        <v>5</v>
      </c>
      <c r="C106" s="108">
        <v>3</v>
      </c>
      <c r="D106" s="105">
        <v>1</v>
      </c>
      <c r="E106" s="107">
        <v>1</v>
      </c>
      <c r="F106" s="109">
        <v>2</v>
      </c>
      <c r="G106" s="105" t="s">
        <v>94</v>
      </c>
      <c r="H106" s="61">
        <v>76</v>
      </c>
      <c r="I106" s="151">
        <v>0</v>
      </c>
      <c r="J106" s="151">
        <v>0</v>
      </c>
      <c r="K106" s="151">
        <v>0</v>
      </c>
      <c r="L106" s="151">
        <v>0</v>
      </c>
      <c r="M106" s="9"/>
    </row>
    <row r="107" spans="1:13" ht="27.75" hidden="1" customHeight="1">
      <c r="A107" s="106">
        <v>2</v>
      </c>
      <c r="B107" s="107">
        <v>5</v>
      </c>
      <c r="C107" s="108">
        <v>3</v>
      </c>
      <c r="D107" s="105">
        <v>2</v>
      </c>
      <c r="E107" s="107"/>
      <c r="F107" s="109"/>
      <c r="G107" s="105" t="s">
        <v>95</v>
      </c>
      <c r="H107" s="61">
        <v>77</v>
      </c>
      <c r="I107" s="154">
        <f>I108</f>
        <v>0</v>
      </c>
      <c r="J107" s="154">
        <f>J108</f>
        <v>0</v>
      </c>
      <c r="K107" s="154">
        <f>K108</f>
        <v>0</v>
      </c>
      <c r="L107" s="154">
        <f>L108</f>
        <v>0</v>
      </c>
      <c r="M107" s="9"/>
    </row>
    <row r="108" spans="1:13" ht="25.5" hidden="1" customHeight="1">
      <c r="A108" s="106">
        <v>2</v>
      </c>
      <c r="B108" s="107">
        <v>5</v>
      </c>
      <c r="C108" s="108">
        <v>3</v>
      </c>
      <c r="D108" s="105">
        <v>2</v>
      </c>
      <c r="E108" s="107">
        <v>1</v>
      </c>
      <c r="F108" s="109"/>
      <c r="G108" s="105" t="s">
        <v>95</v>
      </c>
      <c r="H108" s="61">
        <v>78</v>
      </c>
      <c r="I108" s="154">
        <f>SUM(I109:I110)</f>
        <v>0</v>
      </c>
      <c r="J108" s="154">
        <f>SUM(J109:J110)</f>
        <v>0</v>
      </c>
      <c r="K108" s="154">
        <f>SUM(K109:K110)</f>
        <v>0</v>
      </c>
      <c r="L108" s="154">
        <f>SUM(L109:L110)</f>
        <v>0</v>
      </c>
      <c r="M108" s="9"/>
    </row>
    <row r="109" spans="1:13" ht="30" hidden="1" customHeight="1">
      <c r="A109" s="106">
        <v>2</v>
      </c>
      <c r="B109" s="107">
        <v>5</v>
      </c>
      <c r="C109" s="108">
        <v>3</v>
      </c>
      <c r="D109" s="105">
        <v>2</v>
      </c>
      <c r="E109" s="107">
        <v>1</v>
      </c>
      <c r="F109" s="109">
        <v>1</v>
      </c>
      <c r="G109" s="105" t="s">
        <v>95</v>
      </c>
      <c r="H109" s="61">
        <v>79</v>
      </c>
      <c r="I109" s="151">
        <v>0</v>
      </c>
      <c r="J109" s="151">
        <v>0</v>
      </c>
      <c r="K109" s="151">
        <v>0</v>
      </c>
      <c r="L109" s="151">
        <v>0</v>
      </c>
      <c r="M109" s="9"/>
    </row>
    <row r="110" spans="1:13" ht="18" hidden="1" customHeight="1">
      <c r="A110" s="106">
        <v>2</v>
      </c>
      <c r="B110" s="107">
        <v>5</v>
      </c>
      <c r="C110" s="108">
        <v>3</v>
      </c>
      <c r="D110" s="105">
        <v>2</v>
      </c>
      <c r="E110" s="107">
        <v>1</v>
      </c>
      <c r="F110" s="109">
        <v>2</v>
      </c>
      <c r="G110" s="105" t="s">
        <v>96</v>
      </c>
      <c r="H110" s="61">
        <v>80</v>
      </c>
      <c r="I110" s="151">
        <v>0</v>
      </c>
      <c r="J110" s="151">
        <v>0</v>
      </c>
      <c r="K110" s="151">
        <v>0</v>
      </c>
      <c r="L110" s="151">
        <v>0</v>
      </c>
      <c r="M110" s="9"/>
    </row>
    <row r="111" spans="1:13" ht="16.5" hidden="1" customHeight="1">
      <c r="A111" s="100">
        <v>2</v>
      </c>
      <c r="B111" s="57">
        <v>6</v>
      </c>
      <c r="C111" s="58"/>
      <c r="D111" s="59"/>
      <c r="E111" s="57"/>
      <c r="F111" s="102"/>
      <c r="G111" s="110" t="s">
        <v>97</v>
      </c>
      <c r="H111" s="61">
        <v>81</v>
      </c>
      <c r="I111" s="147">
        <f>SUM(I112+I117+I121+I125+I129+I133)</f>
        <v>0</v>
      </c>
      <c r="J111" s="147">
        <f>SUM(J112+J117+J121+J125+J129+J133)</f>
        <v>0</v>
      </c>
      <c r="K111" s="147">
        <f>SUM(K112+K117+K121+K125+K129+K133)</f>
        <v>0</v>
      </c>
      <c r="L111" s="147">
        <f>SUM(L112+L117+L121+L125+L129+L133)</f>
        <v>0</v>
      </c>
      <c r="M111" s="9"/>
    </row>
    <row r="112" spans="1:13" ht="14.25" hidden="1" customHeight="1">
      <c r="A112" s="106">
        <v>2</v>
      </c>
      <c r="B112" s="107">
        <v>6</v>
      </c>
      <c r="C112" s="108">
        <v>1</v>
      </c>
      <c r="D112" s="105"/>
      <c r="E112" s="107"/>
      <c r="F112" s="109"/>
      <c r="G112" s="105" t="s">
        <v>98</v>
      </c>
      <c r="H112" s="61">
        <v>82</v>
      </c>
      <c r="I112" s="154">
        <f t="shared" ref="I112:L113" si="8">I113</f>
        <v>0</v>
      </c>
      <c r="J112" s="162">
        <f t="shared" si="8"/>
        <v>0</v>
      </c>
      <c r="K112" s="163">
        <f t="shared" si="8"/>
        <v>0</v>
      </c>
      <c r="L112" s="154">
        <f t="shared" si="8"/>
        <v>0</v>
      </c>
      <c r="M112" s="9"/>
    </row>
    <row r="113" spans="1:13" ht="14.25" hidden="1" customHeight="1">
      <c r="A113" s="91">
        <v>2</v>
      </c>
      <c r="B113" s="92">
        <v>6</v>
      </c>
      <c r="C113" s="93">
        <v>1</v>
      </c>
      <c r="D113" s="73">
        <v>1</v>
      </c>
      <c r="E113" s="92"/>
      <c r="F113" s="101"/>
      <c r="G113" s="73" t="s">
        <v>98</v>
      </c>
      <c r="H113" s="61">
        <v>83</v>
      </c>
      <c r="I113" s="147">
        <f t="shared" si="8"/>
        <v>0</v>
      </c>
      <c r="J113" s="174">
        <f t="shared" si="8"/>
        <v>0</v>
      </c>
      <c r="K113" s="148">
        <f t="shared" si="8"/>
        <v>0</v>
      </c>
      <c r="L113" s="147">
        <f t="shared" si="8"/>
        <v>0</v>
      </c>
      <c r="M113" s="9"/>
    </row>
    <row r="114" spans="1:13" hidden="1">
      <c r="A114" s="91">
        <v>2</v>
      </c>
      <c r="B114" s="92">
        <v>6</v>
      </c>
      <c r="C114" s="93">
        <v>1</v>
      </c>
      <c r="D114" s="73">
        <v>1</v>
      </c>
      <c r="E114" s="92">
        <v>1</v>
      </c>
      <c r="F114" s="101"/>
      <c r="G114" s="73" t="s">
        <v>98</v>
      </c>
      <c r="H114" s="61">
        <v>84</v>
      </c>
      <c r="I114" s="147">
        <f>SUM(I115:I116)</f>
        <v>0</v>
      </c>
      <c r="J114" s="174">
        <f>SUM(J115:J116)</f>
        <v>0</v>
      </c>
      <c r="K114" s="148">
        <f>SUM(K115:K116)</f>
        <v>0</v>
      </c>
      <c r="L114" s="147">
        <f>SUM(L115:L116)</f>
        <v>0</v>
      </c>
    </row>
    <row r="115" spans="1:13" ht="13.5" hidden="1" customHeight="1">
      <c r="A115" s="91">
        <v>2</v>
      </c>
      <c r="B115" s="92">
        <v>6</v>
      </c>
      <c r="C115" s="93">
        <v>1</v>
      </c>
      <c r="D115" s="73">
        <v>1</v>
      </c>
      <c r="E115" s="92">
        <v>1</v>
      </c>
      <c r="F115" s="101">
        <v>1</v>
      </c>
      <c r="G115" s="73" t="s">
        <v>99</v>
      </c>
      <c r="H115" s="61">
        <v>85</v>
      </c>
      <c r="I115" s="151">
        <v>0</v>
      </c>
      <c r="J115" s="151">
        <v>0</v>
      </c>
      <c r="K115" s="151">
        <v>0</v>
      </c>
      <c r="L115" s="151">
        <v>0</v>
      </c>
      <c r="M115" s="9"/>
    </row>
    <row r="116" spans="1:13" hidden="1">
      <c r="A116" s="99">
        <v>2</v>
      </c>
      <c r="B116" s="66">
        <v>6</v>
      </c>
      <c r="C116" s="64">
        <v>1</v>
      </c>
      <c r="D116" s="78">
        <v>1</v>
      </c>
      <c r="E116" s="66">
        <v>1</v>
      </c>
      <c r="F116" s="103">
        <v>2</v>
      </c>
      <c r="G116" s="78" t="s">
        <v>100</v>
      </c>
      <c r="H116" s="61">
        <v>86</v>
      </c>
      <c r="I116" s="149">
        <v>0</v>
      </c>
      <c r="J116" s="149">
        <v>0</v>
      </c>
      <c r="K116" s="149">
        <v>0</v>
      </c>
      <c r="L116" s="149">
        <v>0</v>
      </c>
    </row>
    <row r="117" spans="1:13" ht="25.5" hidden="1" customHeight="1">
      <c r="A117" s="91">
        <v>2</v>
      </c>
      <c r="B117" s="92">
        <v>6</v>
      </c>
      <c r="C117" s="93">
        <v>2</v>
      </c>
      <c r="D117" s="73"/>
      <c r="E117" s="92"/>
      <c r="F117" s="101"/>
      <c r="G117" s="73" t="s">
        <v>101</v>
      </c>
      <c r="H117" s="61">
        <v>87</v>
      </c>
      <c r="I117" s="147">
        <f t="shared" ref="I117:L119" si="9">I118</f>
        <v>0</v>
      </c>
      <c r="J117" s="174">
        <f t="shared" si="9"/>
        <v>0</v>
      </c>
      <c r="K117" s="148">
        <f t="shared" si="9"/>
        <v>0</v>
      </c>
      <c r="L117" s="147">
        <f t="shared" si="9"/>
        <v>0</v>
      </c>
      <c r="M117" s="9"/>
    </row>
    <row r="118" spans="1:13" ht="14.25" hidden="1" customHeight="1">
      <c r="A118" s="91">
        <v>2</v>
      </c>
      <c r="B118" s="92">
        <v>6</v>
      </c>
      <c r="C118" s="93">
        <v>2</v>
      </c>
      <c r="D118" s="73">
        <v>1</v>
      </c>
      <c r="E118" s="92"/>
      <c r="F118" s="101"/>
      <c r="G118" s="73" t="s">
        <v>101</v>
      </c>
      <c r="H118" s="61">
        <v>88</v>
      </c>
      <c r="I118" s="147">
        <f t="shared" si="9"/>
        <v>0</v>
      </c>
      <c r="J118" s="174">
        <f t="shared" si="9"/>
        <v>0</v>
      </c>
      <c r="K118" s="148">
        <f t="shared" si="9"/>
        <v>0</v>
      </c>
      <c r="L118" s="147">
        <f t="shared" si="9"/>
        <v>0</v>
      </c>
      <c r="M118" s="9"/>
    </row>
    <row r="119" spans="1:13" ht="14.25" hidden="1" customHeight="1">
      <c r="A119" s="91">
        <v>2</v>
      </c>
      <c r="B119" s="92">
        <v>6</v>
      </c>
      <c r="C119" s="93">
        <v>2</v>
      </c>
      <c r="D119" s="73">
        <v>1</v>
      </c>
      <c r="E119" s="92">
        <v>1</v>
      </c>
      <c r="F119" s="101"/>
      <c r="G119" s="73" t="s">
        <v>101</v>
      </c>
      <c r="H119" s="61">
        <v>89</v>
      </c>
      <c r="I119" s="182">
        <f t="shared" si="9"/>
        <v>0</v>
      </c>
      <c r="J119" s="165">
        <f t="shared" si="9"/>
        <v>0</v>
      </c>
      <c r="K119" s="166">
        <f t="shared" si="9"/>
        <v>0</v>
      </c>
      <c r="L119" s="182">
        <f t="shared" si="9"/>
        <v>0</v>
      </c>
      <c r="M119" s="9"/>
    </row>
    <row r="120" spans="1:13" ht="25.5" hidden="1" customHeight="1">
      <c r="A120" s="91">
        <v>2</v>
      </c>
      <c r="B120" s="92">
        <v>6</v>
      </c>
      <c r="C120" s="93">
        <v>2</v>
      </c>
      <c r="D120" s="73">
        <v>1</v>
      </c>
      <c r="E120" s="92">
        <v>1</v>
      </c>
      <c r="F120" s="101">
        <v>1</v>
      </c>
      <c r="G120" s="73" t="s">
        <v>101</v>
      </c>
      <c r="H120" s="61">
        <v>90</v>
      </c>
      <c r="I120" s="151">
        <v>0</v>
      </c>
      <c r="J120" s="151">
        <v>0</v>
      </c>
      <c r="K120" s="151">
        <v>0</v>
      </c>
      <c r="L120" s="151">
        <v>0</v>
      </c>
      <c r="M120" s="9"/>
    </row>
    <row r="121" spans="1:13" ht="26.25" hidden="1" customHeight="1">
      <c r="A121" s="99">
        <v>2</v>
      </c>
      <c r="B121" s="66">
        <v>6</v>
      </c>
      <c r="C121" s="64">
        <v>3</v>
      </c>
      <c r="D121" s="78"/>
      <c r="E121" s="66"/>
      <c r="F121" s="103"/>
      <c r="G121" s="78" t="s">
        <v>102</v>
      </c>
      <c r="H121" s="61">
        <v>91</v>
      </c>
      <c r="I121" s="158">
        <f t="shared" ref="I121:L123" si="10">I122</f>
        <v>0</v>
      </c>
      <c r="J121" s="160">
        <f t="shared" si="10"/>
        <v>0</v>
      </c>
      <c r="K121" s="161">
        <f t="shared" si="10"/>
        <v>0</v>
      </c>
      <c r="L121" s="158">
        <f t="shared" si="10"/>
        <v>0</v>
      </c>
      <c r="M121" s="9"/>
    </row>
    <row r="122" spans="1:13" ht="25.5" hidden="1" customHeight="1">
      <c r="A122" s="91">
        <v>2</v>
      </c>
      <c r="B122" s="92">
        <v>6</v>
      </c>
      <c r="C122" s="93">
        <v>3</v>
      </c>
      <c r="D122" s="73">
        <v>1</v>
      </c>
      <c r="E122" s="92"/>
      <c r="F122" s="101"/>
      <c r="G122" s="73" t="s">
        <v>102</v>
      </c>
      <c r="H122" s="61">
        <v>92</v>
      </c>
      <c r="I122" s="147">
        <f t="shared" si="10"/>
        <v>0</v>
      </c>
      <c r="J122" s="174">
        <f t="shared" si="10"/>
        <v>0</v>
      </c>
      <c r="K122" s="148">
        <f t="shared" si="10"/>
        <v>0</v>
      </c>
      <c r="L122" s="147">
        <f t="shared" si="10"/>
        <v>0</v>
      </c>
      <c r="M122" s="9"/>
    </row>
    <row r="123" spans="1:13" ht="26.25" hidden="1" customHeight="1">
      <c r="A123" s="91">
        <v>2</v>
      </c>
      <c r="B123" s="92">
        <v>6</v>
      </c>
      <c r="C123" s="93">
        <v>3</v>
      </c>
      <c r="D123" s="73">
        <v>1</v>
      </c>
      <c r="E123" s="92">
        <v>1</v>
      </c>
      <c r="F123" s="101"/>
      <c r="G123" s="73" t="s">
        <v>102</v>
      </c>
      <c r="H123" s="61">
        <v>93</v>
      </c>
      <c r="I123" s="147">
        <f t="shared" si="10"/>
        <v>0</v>
      </c>
      <c r="J123" s="174">
        <f t="shared" si="10"/>
        <v>0</v>
      </c>
      <c r="K123" s="148">
        <f t="shared" si="10"/>
        <v>0</v>
      </c>
      <c r="L123" s="147">
        <f t="shared" si="10"/>
        <v>0</v>
      </c>
      <c r="M123" s="9"/>
    </row>
    <row r="124" spans="1:13" ht="27" hidden="1" customHeight="1">
      <c r="A124" s="91">
        <v>2</v>
      </c>
      <c r="B124" s="92">
        <v>6</v>
      </c>
      <c r="C124" s="93">
        <v>3</v>
      </c>
      <c r="D124" s="73">
        <v>1</v>
      </c>
      <c r="E124" s="92">
        <v>1</v>
      </c>
      <c r="F124" s="101">
        <v>1</v>
      </c>
      <c r="G124" s="73" t="s">
        <v>102</v>
      </c>
      <c r="H124" s="61">
        <v>94</v>
      </c>
      <c r="I124" s="151">
        <v>0</v>
      </c>
      <c r="J124" s="151">
        <v>0</v>
      </c>
      <c r="K124" s="151">
        <v>0</v>
      </c>
      <c r="L124" s="151">
        <v>0</v>
      </c>
      <c r="M124" s="9"/>
    </row>
    <row r="125" spans="1:13" ht="25.5" hidden="1" customHeight="1">
      <c r="A125" s="99">
        <v>2</v>
      </c>
      <c r="B125" s="66">
        <v>6</v>
      </c>
      <c r="C125" s="64">
        <v>4</v>
      </c>
      <c r="D125" s="78"/>
      <c r="E125" s="66"/>
      <c r="F125" s="103"/>
      <c r="G125" s="78" t="s">
        <v>103</v>
      </c>
      <c r="H125" s="61">
        <v>95</v>
      </c>
      <c r="I125" s="158">
        <f t="shared" ref="I125:L127" si="11">I126</f>
        <v>0</v>
      </c>
      <c r="J125" s="160">
        <f t="shared" si="11"/>
        <v>0</v>
      </c>
      <c r="K125" s="161">
        <f t="shared" si="11"/>
        <v>0</v>
      </c>
      <c r="L125" s="158">
        <f t="shared" si="11"/>
        <v>0</v>
      </c>
      <c r="M125" s="9"/>
    </row>
    <row r="126" spans="1:13" ht="27" hidden="1" customHeight="1">
      <c r="A126" s="91">
        <v>2</v>
      </c>
      <c r="B126" s="92">
        <v>6</v>
      </c>
      <c r="C126" s="93">
        <v>4</v>
      </c>
      <c r="D126" s="73">
        <v>1</v>
      </c>
      <c r="E126" s="92"/>
      <c r="F126" s="101"/>
      <c r="G126" s="73" t="s">
        <v>103</v>
      </c>
      <c r="H126" s="61">
        <v>96</v>
      </c>
      <c r="I126" s="147">
        <f t="shared" si="11"/>
        <v>0</v>
      </c>
      <c r="J126" s="174">
        <f t="shared" si="11"/>
        <v>0</v>
      </c>
      <c r="K126" s="148">
        <f t="shared" si="11"/>
        <v>0</v>
      </c>
      <c r="L126" s="147">
        <f t="shared" si="11"/>
        <v>0</v>
      </c>
      <c r="M126" s="9"/>
    </row>
    <row r="127" spans="1:13" ht="27" hidden="1" customHeight="1">
      <c r="A127" s="91">
        <v>2</v>
      </c>
      <c r="B127" s="92">
        <v>6</v>
      </c>
      <c r="C127" s="93">
        <v>4</v>
      </c>
      <c r="D127" s="73">
        <v>1</v>
      </c>
      <c r="E127" s="92">
        <v>1</v>
      </c>
      <c r="F127" s="101"/>
      <c r="G127" s="73" t="s">
        <v>103</v>
      </c>
      <c r="H127" s="61">
        <v>97</v>
      </c>
      <c r="I127" s="147">
        <f t="shared" si="11"/>
        <v>0</v>
      </c>
      <c r="J127" s="174">
        <f t="shared" si="11"/>
        <v>0</v>
      </c>
      <c r="K127" s="148">
        <f t="shared" si="11"/>
        <v>0</v>
      </c>
      <c r="L127" s="147">
        <f t="shared" si="11"/>
        <v>0</v>
      </c>
      <c r="M127" s="9"/>
    </row>
    <row r="128" spans="1:13" ht="27.75" hidden="1" customHeight="1">
      <c r="A128" s="91">
        <v>2</v>
      </c>
      <c r="B128" s="92">
        <v>6</v>
      </c>
      <c r="C128" s="93">
        <v>4</v>
      </c>
      <c r="D128" s="73">
        <v>1</v>
      </c>
      <c r="E128" s="92">
        <v>1</v>
      </c>
      <c r="F128" s="101">
        <v>1</v>
      </c>
      <c r="G128" s="73" t="s">
        <v>103</v>
      </c>
      <c r="H128" s="61">
        <v>98</v>
      </c>
      <c r="I128" s="151">
        <v>0</v>
      </c>
      <c r="J128" s="151">
        <v>0</v>
      </c>
      <c r="K128" s="151">
        <v>0</v>
      </c>
      <c r="L128" s="151">
        <v>0</v>
      </c>
      <c r="M128" s="9"/>
    </row>
    <row r="129" spans="1:13" ht="27" hidden="1" customHeight="1">
      <c r="A129" s="106">
        <v>2</v>
      </c>
      <c r="B129" s="117">
        <v>6</v>
      </c>
      <c r="C129" s="118">
        <v>5</v>
      </c>
      <c r="D129" s="111"/>
      <c r="E129" s="117"/>
      <c r="F129" s="112"/>
      <c r="G129" s="111" t="s">
        <v>104</v>
      </c>
      <c r="H129" s="61">
        <v>99</v>
      </c>
      <c r="I129" s="155">
        <f t="shared" ref="I129:L131" si="12">I130</f>
        <v>0</v>
      </c>
      <c r="J129" s="167">
        <f t="shared" si="12"/>
        <v>0</v>
      </c>
      <c r="K129" s="156">
        <f t="shared" si="12"/>
        <v>0</v>
      </c>
      <c r="L129" s="155">
        <f t="shared" si="12"/>
        <v>0</v>
      </c>
      <c r="M129" s="9"/>
    </row>
    <row r="130" spans="1:13" ht="29.25" hidden="1" customHeight="1">
      <c r="A130" s="91">
        <v>2</v>
      </c>
      <c r="B130" s="92">
        <v>6</v>
      </c>
      <c r="C130" s="93">
        <v>5</v>
      </c>
      <c r="D130" s="73">
        <v>1</v>
      </c>
      <c r="E130" s="92"/>
      <c r="F130" s="101"/>
      <c r="G130" s="111" t="s">
        <v>104</v>
      </c>
      <c r="H130" s="61">
        <v>100</v>
      </c>
      <c r="I130" s="147">
        <f t="shared" si="12"/>
        <v>0</v>
      </c>
      <c r="J130" s="174">
        <f t="shared" si="12"/>
        <v>0</v>
      </c>
      <c r="K130" s="148">
        <f t="shared" si="12"/>
        <v>0</v>
      </c>
      <c r="L130" s="147">
        <f t="shared" si="12"/>
        <v>0</v>
      </c>
      <c r="M130" s="9"/>
    </row>
    <row r="131" spans="1:13" ht="25.5" hidden="1" customHeight="1">
      <c r="A131" s="91">
        <v>2</v>
      </c>
      <c r="B131" s="92">
        <v>6</v>
      </c>
      <c r="C131" s="93">
        <v>5</v>
      </c>
      <c r="D131" s="73">
        <v>1</v>
      </c>
      <c r="E131" s="92">
        <v>1</v>
      </c>
      <c r="F131" s="101"/>
      <c r="G131" s="111" t="s">
        <v>104</v>
      </c>
      <c r="H131" s="61">
        <v>101</v>
      </c>
      <c r="I131" s="147">
        <f t="shared" si="12"/>
        <v>0</v>
      </c>
      <c r="J131" s="174">
        <f t="shared" si="12"/>
        <v>0</v>
      </c>
      <c r="K131" s="148">
        <f t="shared" si="12"/>
        <v>0</v>
      </c>
      <c r="L131" s="147">
        <f t="shared" si="12"/>
        <v>0</v>
      </c>
      <c r="M131" s="9"/>
    </row>
    <row r="132" spans="1:13" ht="27.75" hidden="1" customHeight="1">
      <c r="A132" s="92">
        <v>2</v>
      </c>
      <c r="B132" s="93">
        <v>6</v>
      </c>
      <c r="C132" s="92">
        <v>5</v>
      </c>
      <c r="D132" s="92">
        <v>1</v>
      </c>
      <c r="E132" s="73">
        <v>1</v>
      </c>
      <c r="F132" s="101">
        <v>1</v>
      </c>
      <c r="G132" s="92" t="s">
        <v>105</v>
      </c>
      <c r="H132" s="61">
        <v>102</v>
      </c>
      <c r="I132" s="151">
        <v>0</v>
      </c>
      <c r="J132" s="151">
        <v>0</v>
      </c>
      <c r="K132" s="151">
        <v>0</v>
      </c>
      <c r="L132" s="151">
        <v>0</v>
      </c>
      <c r="M132" s="9"/>
    </row>
    <row r="133" spans="1:13" ht="27.75" hidden="1" customHeight="1">
      <c r="A133" s="91">
        <v>2</v>
      </c>
      <c r="B133" s="93">
        <v>6</v>
      </c>
      <c r="C133" s="92">
        <v>6</v>
      </c>
      <c r="D133" s="93"/>
      <c r="E133" s="73"/>
      <c r="F133" s="94"/>
      <c r="G133" s="113" t="s">
        <v>106</v>
      </c>
      <c r="H133" s="61">
        <v>103</v>
      </c>
      <c r="I133" s="148">
        <f t="shared" ref="I133:L135" si="13">I134</f>
        <v>0</v>
      </c>
      <c r="J133" s="147">
        <f t="shared" si="13"/>
        <v>0</v>
      </c>
      <c r="K133" s="147">
        <f t="shared" si="13"/>
        <v>0</v>
      </c>
      <c r="L133" s="147">
        <f t="shared" si="13"/>
        <v>0</v>
      </c>
      <c r="M133" s="9"/>
    </row>
    <row r="134" spans="1:13" ht="27.75" hidden="1" customHeight="1">
      <c r="A134" s="91">
        <v>2</v>
      </c>
      <c r="B134" s="93">
        <v>6</v>
      </c>
      <c r="C134" s="92">
        <v>6</v>
      </c>
      <c r="D134" s="93">
        <v>1</v>
      </c>
      <c r="E134" s="73"/>
      <c r="F134" s="94"/>
      <c r="G134" s="113" t="s">
        <v>106</v>
      </c>
      <c r="H134" s="61">
        <v>104</v>
      </c>
      <c r="I134" s="147">
        <f t="shared" si="13"/>
        <v>0</v>
      </c>
      <c r="J134" s="147">
        <f t="shared" si="13"/>
        <v>0</v>
      </c>
      <c r="K134" s="147">
        <f t="shared" si="13"/>
        <v>0</v>
      </c>
      <c r="L134" s="147">
        <f t="shared" si="13"/>
        <v>0</v>
      </c>
      <c r="M134" s="9"/>
    </row>
    <row r="135" spans="1:13" ht="27.75" hidden="1" customHeight="1">
      <c r="A135" s="91">
        <v>2</v>
      </c>
      <c r="B135" s="93">
        <v>6</v>
      </c>
      <c r="C135" s="92">
        <v>6</v>
      </c>
      <c r="D135" s="93">
        <v>1</v>
      </c>
      <c r="E135" s="73">
        <v>1</v>
      </c>
      <c r="F135" s="94"/>
      <c r="G135" s="113" t="s">
        <v>106</v>
      </c>
      <c r="H135" s="61">
        <v>105</v>
      </c>
      <c r="I135" s="147">
        <f t="shared" si="13"/>
        <v>0</v>
      </c>
      <c r="J135" s="147">
        <f t="shared" si="13"/>
        <v>0</v>
      </c>
      <c r="K135" s="147">
        <f t="shared" si="13"/>
        <v>0</v>
      </c>
      <c r="L135" s="147">
        <f t="shared" si="13"/>
        <v>0</v>
      </c>
      <c r="M135" s="9"/>
    </row>
    <row r="136" spans="1:13" ht="27.75" hidden="1" customHeight="1">
      <c r="A136" s="91">
        <v>2</v>
      </c>
      <c r="B136" s="93">
        <v>6</v>
      </c>
      <c r="C136" s="92">
        <v>6</v>
      </c>
      <c r="D136" s="93">
        <v>1</v>
      </c>
      <c r="E136" s="73">
        <v>1</v>
      </c>
      <c r="F136" s="94">
        <v>1</v>
      </c>
      <c r="G136" s="114" t="s">
        <v>106</v>
      </c>
      <c r="H136" s="61">
        <v>106</v>
      </c>
      <c r="I136" s="151">
        <v>0</v>
      </c>
      <c r="J136" s="168">
        <v>0</v>
      </c>
      <c r="K136" s="151">
        <v>0</v>
      </c>
      <c r="L136" s="151">
        <v>0</v>
      </c>
      <c r="M136" s="9"/>
    </row>
    <row r="137" spans="1:13" ht="28.5" customHeight="1">
      <c r="A137" s="100">
        <v>2</v>
      </c>
      <c r="B137" s="57">
        <v>7</v>
      </c>
      <c r="C137" s="57"/>
      <c r="D137" s="58"/>
      <c r="E137" s="58"/>
      <c r="F137" s="60"/>
      <c r="G137" s="59" t="s">
        <v>107</v>
      </c>
      <c r="H137" s="61">
        <v>107</v>
      </c>
      <c r="I137" s="148">
        <f>SUM(I138+I143+I151)</f>
        <v>46800</v>
      </c>
      <c r="J137" s="174">
        <f>SUM(J138+J143+J151)</f>
        <v>12000</v>
      </c>
      <c r="K137" s="148">
        <f>SUM(K138+K143+K151)</f>
        <v>9369.77</v>
      </c>
      <c r="L137" s="147">
        <f>SUM(L138+L143+L151)</f>
        <v>9369.77</v>
      </c>
      <c r="M137" s="9"/>
    </row>
    <row r="138" spans="1:13" hidden="1">
      <c r="A138" s="91">
        <v>2</v>
      </c>
      <c r="B138" s="92">
        <v>7</v>
      </c>
      <c r="C138" s="92">
        <v>1</v>
      </c>
      <c r="D138" s="93"/>
      <c r="E138" s="93"/>
      <c r="F138" s="94"/>
      <c r="G138" s="73" t="s">
        <v>108</v>
      </c>
      <c r="H138" s="61">
        <v>108</v>
      </c>
      <c r="I138" s="148">
        <f t="shared" ref="I138:L139" si="14">I139</f>
        <v>0</v>
      </c>
      <c r="J138" s="174">
        <f t="shared" si="14"/>
        <v>0</v>
      </c>
      <c r="K138" s="148">
        <f t="shared" si="14"/>
        <v>0</v>
      </c>
      <c r="L138" s="147">
        <f t="shared" si="14"/>
        <v>0</v>
      </c>
    </row>
    <row r="139" spans="1:13" ht="24" hidden="1" customHeight="1">
      <c r="A139" s="91">
        <v>2</v>
      </c>
      <c r="B139" s="92">
        <v>7</v>
      </c>
      <c r="C139" s="92">
        <v>1</v>
      </c>
      <c r="D139" s="93">
        <v>1</v>
      </c>
      <c r="E139" s="93"/>
      <c r="F139" s="94"/>
      <c r="G139" s="73" t="s">
        <v>108</v>
      </c>
      <c r="H139" s="61">
        <v>109</v>
      </c>
      <c r="I139" s="148">
        <f t="shared" si="14"/>
        <v>0</v>
      </c>
      <c r="J139" s="174">
        <f t="shared" si="14"/>
        <v>0</v>
      </c>
      <c r="K139" s="148">
        <f t="shared" si="14"/>
        <v>0</v>
      </c>
      <c r="L139" s="147">
        <f t="shared" si="14"/>
        <v>0</v>
      </c>
      <c r="M139" s="9"/>
    </row>
    <row r="140" spans="1:13" ht="28.5" hidden="1" customHeight="1">
      <c r="A140" s="91">
        <v>2</v>
      </c>
      <c r="B140" s="92">
        <v>7</v>
      </c>
      <c r="C140" s="92">
        <v>1</v>
      </c>
      <c r="D140" s="93">
        <v>1</v>
      </c>
      <c r="E140" s="93">
        <v>1</v>
      </c>
      <c r="F140" s="94"/>
      <c r="G140" s="73" t="s">
        <v>108</v>
      </c>
      <c r="H140" s="61">
        <v>110</v>
      </c>
      <c r="I140" s="148">
        <f>SUM(I141:I142)</f>
        <v>0</v>
      </c>
      <c r="J140" s="174">
        <f>SUM(J141:J142)</f>
        <v>0</v>
      </c>
      <c r="K140" s="148">
        <f>SUM(K141:K142)</f>
        <v>0</v>
      </c>
      <c r="L140" s="147">
        <f>SUM(L141:L142)</f>
        <v>0</v>
      </c>
      <c r="M140" s="9"/>
    </row>
    <row r="141" spans="1:13" ht="26.25" hidden="1" customHeight="1">
      <c r="A141" s="99">
        <v>2</v>
      </c>
      <c r="B141" s="66">
        <v>7</v>
      </c>
      <c r="C141" s="99">
        <v>1</v>
      </c>
      <c r="D141" s="92">
        <v>1</v>
      </c>
      <c r="E141" s="64">
        <v>1</v>
      </c>
      <c r="F141" s="67">
        <v>1</v>
      </c>
      <c r="G141" s="78" t="s">
        <v>109</v>
      </c>
      <c r="H141" s="61">
        <v>111</v>
      </c>
      <c r="I141" s="169">
        <v>0</v>
      </c>
      <c r="J141" s="169">
        <v>0</v>
      </c>
      <c r="K141" s="169">
        <v>0</v>
      </c>
      <c r="L141" s="169">
        <v>0</v>
      </c>
      <c r="M141" s="9"/>
    </row>
    <row r="142" spans="1:13" ht="24" hidden="1" customHeight="1">
      <c r="A142" s="92">
        <v>2</v>
      </c>
      <c r="B142" s="92">
        <v>7</v>
      </c>
      <c r="C142" s="91">
        <v>1</v>
      </c>
      <c r="D142" s="92">
        <v>1</v>
      </c>
      <c r="E142" s="93">
        <v>1</v>
      </c>
      <c r="F142" s="94">
        <v>2</v>
      </c>
      <c r="G142" s="73" t="s">
        <v>110</v>
      </c>
      <c r="H142" s="61">
        <v>112</v>
      </c>
      <c r="I142" s="150">
        <v>0</v>
      </c>
      <c r="J142" s="150">
        <v>0</v>
      </c>
      <c r="K142" s="150">
        <v>0</v>
      </c>
      <c r="L142" s="150">
        <v>0</v>
      </c>
      <c r="M142" s="9"/>
    </row>
    <row r="143" spans="1:13" ht="25.5" hidden="1" customHeight="1">
      <c r="A143" s="106">
        <v>2</v>
      </c>
      <c r="B143" s="107">
        <v>7</v>
      </c>
      <c r="C143" s="106">
        <v>2</v>
      </c>
      <c r="D143" s="107"/>
      <c r="E143" s="108"/>
      <c r="F143" s="120"/>
      <c r="G143" s="105" t="s">
        <v>111</v>
      </c>
      <c r="H143" s="61">
        <v>113</v>
      </c>
      <c r="I143" s="163">
        <f t="shared" ref="I143:L144" si="15">I144</f>
        <v>0</v>
      </c>
      <c r="J143" s="162">
        <f t="shared" si="15"/>
        <v>0</v>
      </c>
      <c r="K143" s="163">
        <f t="shared" si="15"/>
        <v>0</v>
      </c>
      <c r="L143" s="154">
        <f t="shared" si="15"/>
        <v>0</v>
      </c>
      <c r="M143" s="9"/>
    </row>
    <row r="144" spans="1:13" ht="25.5" hidden="1" customHeight="1">
      <c r="A144" s="91">
        <v>2</v>
      </c>
      <c r="B144" s="92">
        <v>7</v>
      </c>
      <c r="C144" s="91">
        <v>2</v>
      </c>
      <c r="D144" s="92">
        <v>1</v>
      </c>
      <c r="E144" s="93"/>
      <c r="F144" s="94"/>
      <c r="G144" s="73" t="s">
        <v>112</v>
      </c>
      <c r="H144" s="61">
        <v>114</v>
      </c>
      <c r="I144" s="148">
        <f t="shared" si="15"/>
        <v>0</v>
      </c>
      <c r="J144" s="174">
        <f t="shared" si="15"/>
        <v>0</v>
      </c>
      <c r="K144" s="148">
        <f t="shared" si="15"/>
        <v>0</v>
      </c>
      <c r="L144" s="147">
        <f t="shared" si="15"/>
        <v>0</v>
      </c>
      <c r="M144" s="9"/>
    </row>
    <row r="145" spans="1:13" ht="25.5" hidden="1" customHeight="1">
      <c r="A145" s="91">
        <v>2</v>
      </c>
      <c r="B145" s="92">
        <v>7</v>
      </c>
      <c r="C145" s="91">
        <v>2</v>
      </c>
      <c r="D145" s="92">
        <v>1</v>
      </c>
      <c r="E145" s="93">
        <v>1</v>
      </c>
      <c r="F145" s="94"/>
      <c r="G145" s="73" t="s">
        <v>112</v>
      </c>
      <c r="H145" s="61">
        <v>115</v>
      </c>
      <c r="I145" s="148">
        <f>SUM(I146:I147)</f>
        <v>0</v>
      </c>
      <c r="J145" s="174">
        <f>SUM(J146:J147)</f>
        <v>0</v>
      </c>
      <c r="K145" s="148">
        <f>SUM(K146:K147)</f>
        <v>0</v>
      </c>
      <c r="L145" s="147">
        <f>SUM(L146:L147)</f>
        <v>0</v>
      </c>
      <c r="M145" s="9"/>
    </row>
    <row r="146" spans="1:13" ht="23.25" hidden="1" customHeight="1">
      <c r="A146" s="91">
        <v>2</v>
      </c>
      <c r="B146" s="92">
        <v>7</v>
      </c>
      <c r="C146" s="91">
        <v>2</v>
      </c>
      <c r="D146" s="92">
        <v>1</v>
      </c>
      <c r="E146" s="93">
        <v>1</v>
      </c>
      <c r="F146" s="94">
        <v>1</v>
      </c>
      <c r="G146" s="73" t="s">
        <v>113</v>
      </c>
      <c r="H146" s="61">
        <v>116</v>
      </c>
      <c r="I146" s="150">
        <v>0</v>
      </c>
      <c r="J146" s="150">
        <v>0</v>
      </c>
      <c r="K146" s="150">
        <v>0</v>
      </c>
      <c r="L146" s="150">
        <v>0</v>
      </c>
      <c r="M146" s="9"/>
    </row>
    <row r="147" spans="1:13" ht="26.25" hidden="1" customHeight="1">
      <c r="A147" s="91">
        <v>2</v>
      </c>
      <c r="B147" s="92">
        <v>7</v>
      </c>
      <c r="C147" s="91">
        <v>2</v>
      </c>
      <c r="D147" s="92">
        <v>1</v>
      </c>
      <c r="E147" s="93">
        <v>1</v>
      </c>
      <c r="F147" s="94">
        <v>2</v>
      </c>
      <c r="G147" s="73" t="s">
        <v>114</v>
      </c>
      <c r="H147" s="61">
        <v>117</v>
      </c>
      <c r="I147" s="150">
        <v>0</v>
      </c>
      <c r="J147" s="150">
        <v>0</v>
      </c>
      <c r="K147" s="150">
        <v>0</v>
      </c>
      <c r="L147" s="150">
        <v>0</v>
      </c>
      <c r="M147" s="9"/>
    </row>
    <row r="148" spans="1:13" ht="27.75" hidden="1" customHeight="1">
      <c r="A148" s="91">
        <v>2</v>
      </c>
      <c r="B148" s="92">
        <v>7</v>
      </c>
      <c r="C148" s="91">
        <v>2</v>
      </c>
      <c r="D148" s="92">
        <v>2</v>
      </c>
      <c r="E148" s="93"/>
      <c r="F148" s="94"/>
      <c r="G148" s="73" t="s">
        <v>115</v>
      </c>
      <c r="H148" s="61">
        <v>118</v>
      </c>
      <c r="I148" s="148">
        <f>I149</f>
        <v>0</v>
      </c>
      <c r="J148" s="148">
        <f>J149</f>
        <v>0</v>
      </c>
      <c r="K148" s="148">
        <f>K149</f>
        <v>0</v>
      </c>
      <c r="L148" s="148">
        <f>L149</f>
        <v>0</v>
      </c>
      <c r="M148" s="9"/>
    </row>
    <row r="149" spans="1:13" ht="24.75" hidden="1" customHeight="1">
      <c r="A149" s="91">
        <v>2</v>
      </c>
      <c r="B149" s="92">
        <v>7</v>
      </c>
      <c r="C149" s="91">
        <v>2</v>
      </c>
      <c r="D149" s="92">
        <v>2</v>
      </c>
      <c r="E149" s="93">
        <v>1</v>
      </c>
      <c r="F149" s="94"/>
      <c r="G149" s="73" t="s">
        <v>115</v>
      </c>
      <c r="H149" s="61">
        <v>119</v>
      </c>
      <c r="I149" s="148">
        <f>SUM(I150)</f>
        <v>0</v>
      </c>
      <c r="J149" s="148">
        <f>SUM(J150)</f>
        <v>0</v>
      </c>
      <c r="K149" s="148">
        <f>SUM(K150)</f>
        <v>0</v>
      </c>
      <c r="L149" s="148">
        <f>SUM(L150)</f>
        <v>0</v>
      </c>
      <c r="M149" s="9"/>
    </row>
    <row r="150" spans="1:13" ht="27" hidden="1" customHeight="1">
      <c r="A150" s="91">
        <v>2</v>
      </c>
      <c r="B150" s="92">
        <v>7</v>
      </c>
      <c r="C150" s="91">
        <v>2</v>
      </c>
      <c r="D150" s="92">
        <v>2</v>
      </c>
      <c r="E150" s="93">
        <v>1</v>
      </c>
      <c r="F150" s="94">
        <v>1</v>
      </c>
      <c r="G150" s="73" t="s">
        <v>115</v>
      </c>
      <c r="H150" s="61">
        <v>120</v>
      </c>
      <c r="I150" s="150">
        <v>0</v>
      </c>
      <c r="J150" s="150">
        <v>0</v>
      </c>
      <c r="K150" s="150">
        <v>0</v>
      </c>
      <c r="L150" s="150">
        <v>0</v>
      </c>
      <c r="M150" s="9"/>
    </row>
    <row r="151" spans="1:13">
      <c r="A151" s="91">
        <v>2</v>
      </c>
      <c r="B151" s="92">
        <v>7</v>
      </c>
      <c r="C151" s="91">
        <v>3</v>
      </c>
      <c r="D151" s="92"/>
      <c r="E151" s="93"/>
      <c r="F151" s="94"/>
      <c r="G151" s="73" t="s">
        <v>116</v>
      </c>
      <c r="H151" s="61">
        <v>121</v>
      </c>
      <c r="I151" s="148">
        <f t="shared" ref="I151:L152" si="16">I152</f>
        <v>46800</v>
      </c>
      <c r="J151" s="174">
        <f t="shared" si="16"/>
        <v>12000</v>
      </c>
      <c r="K151" s="148">
        <f t="shared" si="16"/>
        <v>9369.77</v>
      </c>
      <c r="L151" s="147">
        <f t="shared" si="16"/>
        <v>9369.77</v>
      </c>
    </row>
    <row r="152" spans="1:13">
      <c r="A152" s="106">
        <v>2</v>
      </c>
      <c r="B152" s="117">
        <v>7</v>
      </c>
      <c r="C152" s="115">
        <v>3</v>
      </c>
      <c r="D152" s="117">
        <v>1</v>
      </c>
      <c r="E152" s="118"/>
      <c r="F152" s="119"/>
      <c r="G152" s="111" t="s">
        <v>116</v>
      </c>
      <c r="H152" s="61">
        <v>122</v>
      </c>
      <c r="I152" s="156">
        <f t="shared" si="16"/>
        <v>46800</v>
      </c>
      <c r="J152" s="167">
        <f t="shared" si="16"/>
        <v>12000</v>
      </c>
      <c r="K152" s="156">
        <f t="shared" si="16"/>
        <v>9369.77</v>
      </c>
      <c r="L152" s="155">
        <f t="shared" si="16"/>
        <v>9369.77</v>
      </c>
    </row>
    <row r="153" spans="1:13">
      <c r="A153" s="91">
        <v>2</v>
      </c>
      <c r="B153" s="92">
        <v>7</v>
      </c>
      <c r="C153" s="91">
        <v>3</v>
      </c>
      <c r="D153" s="92">
        <v>1</v>
      </c>
      <c r="E153" s="93">
        <v>1</v>
      </c>
      <c r="F153" s="94"/>
      <c r="G153" s="73" t="s">
        <v>116</v>
      </c>
      <c r="H153" s="61">
        <v>123</v>
      </c>
      <c r="I153" s="148">
        <f>SUM(I154:I155)</f>
        <v>46800</v>
      </c>
      <c r="J153" s="174">
        <f>SUM(J154:J155)</f>
        <v>12000</v>
      </c>
      <c r="K153" s="148">
        <f>SUM(K154:K155)</f>
        <v>9369.77</v>
      </c>
      <c r="L153" s="147">
        <f>SUM(L154:L155)</f>
        <v>9369.77</v>
      </c>
    </row>
    <row r="154" spans="1:13">
      <c r="A154" s="99">
        <v>2</v>
      </c>
      <c r="B154" s="66">
        <v>7</v>
      </c>
      <c r="C154" s="99">
        <v>3</v>
      </c>
      <c r="D154" s="66">
        <v>1</v>
      </c>
      <c r="E154" s="64">
        <v>1</v>
      </c>
      <c r="F154" s="67">
        <v>1</v>
      </c>
      <c r="G154" s="78" t="s">
        <v>117</v>
      </c>
      <c r="H154" s="61">
        <v>124</v>
      </c>
      <c r="I154" s="169">
        <v>46800</v>
      </c>
      <c r="J154" s="169">
        <v>12000</v>
      </c>
      <c r="K154" s="169">
        <v>9369.77</v>
      </c>
      <c r="L154" s="169">
        <v>9369.77</v>
      </c>
    </row>
    <row r="155" spans="1:13" ht="25.5" hidden="1" customHeight="1">
      <c r="A155" s="91">
        <v>2</v>
      </c>
      <c r="B155" s="92">
        <v>7</v>
      </c>
      <c r="C155" s="91">
        <v>3</v>
      </c>
      <c r="D155" s="92">
        <v>1</v>
      </c>
      <c r="E155" s="93">
        <v>1</v>
      </c>
      <c r="F155" s="94">
        <v>2</v>
      </c>
      <c r="G155" s="73" t="s">
        <v>118</v>
      </c>
      <c r="H155" s="61">
        <v>125</v>
      </c>
      <c r="I155" s="150">
        <v>0</v>
      </c>
      <c r="J155" s="151">
        <v>0</v>
      </c>
      <c r="K155" s="151">
        <v>0</v>
      </c>
      <c r="L155" s="151">
        <v>0</v>
      </c>
      <c r="M155" s="9"/>
    </row>
    <row r="156" spans="1:13" ht="24" hidden="1" customHeight="1">
      <c r="A156" s="100">
        <v>2</v>
      </c>
      <c r="B156" s="100">
        <v>8</v>
      </c>
      <c r="C156" s="57"/>
      <c r="D156" s="77"/>
      <c r="E156" s="63"/>
      <c r="F156" s="116"/>
      <c r="G156" s="68" t="s">
        <v>119</v>
      </c>
      <c r="H156" s="61">
        <v>126</v>
      </c>
      <c r="I156" s="161">
        <f>I157</f>
        <v>0</v>
      </c>
      <c r="J156" s="160">
        <f>J157</f>
        <v>0</v>
      </c>
      <c r="K156" s="161">
        <f>K157</f>
        <v>0</v>
      </c>
      <c r="L156" s="158">
        <f>L157</f>
        <v>0</v>
      </c>
      <c r="M156" s="9"/>
    </row>
    <row r="157" spans="1:13" ht="21.75" hidden="1" customHeight="1">
      <c r="A157" s="106">
        <v>2</v>
      </c>
      <c r="B157" s="106">
        <v>8</v>
      </c>
      <c r="C157" s="106">
        <v>1</v>
      </c>
      <c r="D157" s="107"/>
      <c r="E157" s="108"/>
      <c r="F157" s="120"/>
      <c r="G157" s="78" t="s">
        <v>119</v>
      </c>
      <c r="H157" s="61">
        <v>127</v>
      </c>
      <c r="I157" s="161">
        <f>I158+I163</f>
        <v>0</v>
      </c>
      <c r="J157" s="160">
        <f>J158+J163</f>
        <v>0</v>
      </c>
      <c r="K157" s="161">
        <f>K158+K163</f>
        <v>0</v>
      </c>
      <c r="L157" s="158">
        <f>L158+L163</f>
        <v>0</v>
      </c>
      <c r="M157" s="9"/>
    </row>
    <row r="158" spans="1:13" ht="27" hidden="1" customHeight="1">
      <c r="A158" s="91">
        <v>2</v>
      </c>
      <c r="B158" s="92">
        <v>8</v>
      </c>
      <c r="C158" s="73">
        <v>1</v>
      </c>
      <c r="D158" s="92">
        <v>1</v>
      </c>
      <c r="E158" s="93"/>
      <c r="F158" s="94"/>
      <c r="G158" s="73" t="s">
        <v>120</v>
      </c>
      <c r="H158" s="61">
        <v>128</v>
      </c>
      <c r="I158" s="148">
        <f>I159</f>
        <v>0</v>
      </c>
      <c r="J158" s="174">
        <f>J159</f>
        <v>0</v>
      </c>
      <c r="K158" s="148">
        <f>K159</f>
        <v>0</v>
      </c>
      <c r="L158" s="147">
        <f>L159</f>
        <v>0</v>
      </c>
      <c r="M158" s="9"/>
    </row>
    <row r="159" spans="1:13" ht="23.25" hidden="1" customHeight="1">
      <c r="A159" s="91">
        <v>2</v>
      </c>
      <c r="B159" s="92">
        <v>8</v>
      </c>
      <c r="C159" s="78">
        <v>1</v>
      </c>
      <c r="D159" s="66">
        <v>1</v>
      </c>
      <c r="E159" s="64">
        <v>1</v>
      </c>
      <c r="F159" s="67"/>
      <c r="G159" s="73" t="s">
        <v>120</v>
      </c>
      <c r="H159" s="61">
        <v>129</v>
      </c>
      <c r="I159" s="161">
        <f>SUM(I160:I162)</f>
        <v>0</v>
      </c>
      <c r="J159" s="161">
        <f>SUM(J160:J162)</f>
        <v>0</v>
      </c>
      <c r="K159" s="161">
        <f>SUM(K160:K162)</f>
        <v>0</v>
      </c>
      <c r="L159" s="161">
        <f>SUM(L160:L162)</f>
        <v>0</v>
      </c>
      <c r="M159" s="9"/>
    </row>
    <row r="160" spans="1:13" ht="23.25" hidden="1" customHeight="1">
      <c r="A160" s="92">
        <v>2</v>
      </c>
      <c r="B160" s="66">
        <v>8</v>
      </c>
      <c r="C160" s="73">
        <v>1</v>
      </c>
      <c r="D160" s="92">
        <v>1</v>
      </c>
      <c r="E160" s="93">
        <v>1</v>
      </c>
      <c r="F160" s="94">
        <v>1</v>
      </c>
      <c r="G160" s="73" t="s">
        <v>121</v>
      </c>
      <c r="H160" s="61">
        <v>130</v>
      </c>
      <c r="I160" s="150">
        <v>0</v>
      </c>
      <c r="J160" s="150">
        <v>0</v>
      </c>
      <c r="K160" s="150">
        <v>0</v>
      </c>
      <c r="L160" s="150">
        <v>0</v>
      </c>
      <c r="M160" s="9"/>
    </row>
    <row r="161" spans="1:13" ht="27" hidden="1" customHeight="1">
      <c r="A161" s="106">
        <v>2</v>
      </c>
      <c r="B161" s="117">
        <v>8</v>
      </c>
      <c r="C161" s="111">
        <v>1</v>
      </c>
      <c r="D161" s="117">
        <v>1</v>
      </c>
      <c r="E161" s="118">
        <v>1</v>
      </c>
      <c r="F161" s="119">
        <v>2</v>
      </c>
      <c r="G161" s="111" t="s">
        <v>122</v>
      </c>
      <c r="H161" s="61">
        <v>131</v>
      </c>
      <c r="I161" s="170">
        <v>0</v>
      </c>
      <c r="J161" s="170">
        <v>0</v>
      </c>
      <c r="K161" s="170">
        <v>0</v>
      </c>
      <c r="L161" s="170">
        <v>0</v>
      </c>
      <c r="M161" s="9"/>
    </row>
    <row r="162" spans="1:13" hidden="1">
      <c r="A162" s="106">
        <v>2</v>
      </c>
      <c r="B162" s="117">
        <v>8</v>
      </c>
      <c r="C162" s="111">
        <v>1</v>
      </c>
      <c r="D162" s="117">
        <v>1</v>
      </c>
      <c r="E162" s="118">
        <v>1</v>
      </c>
      <c r="F162" s="119">
        <v>3</v>
      </c>
      <c r="G162" s="111" t="s">
        <v>123</v>
      </c>
      <c r="H162" s="61">
        <v>132</v>
      </c>
      <c r="I162" s="170">
        <v>0</v>
      </c>
      <c r="J162" s="171">
        <v>0</v>
      </c>
      <c r="K162" s="170">
        <v>0</v>
      </c>
      <c r="L162" s="157">
        <v>0</v>
      </c>
    </row>
    <row r="163" spans="1:13" ht="23.25" hidden="1" customHeight="1">
      <c r="A163" s="91">
        <v>2</v>
      </c>
      <c r="B163" s="92">
        <v>8</v>
      </c>
      <c r="C163" s="73">
        <v>1</v>
      </c>
      <c r="D163" s="92">
        <v>2</v>
      </c>
      <c r="E163" s="93"/>
      <c r="F163" s="94"/>
      <c r="G163" s="73" t="s">
        <v>124</v>
      </c>
      <c r="H163" s="61">
        <v>133</v>
      </c>
      <c r="I163" s="148">
        <f t="shared" ref="I163:L164" si="17">I164</f>
        <v>0</v>
      </c>
      <c r="J163" s="174">
        <f t="shared" si="17"/>
        <v>0</v>
      </c>
      <c r="K163" s="148">
        <f t="shared" si="17"/>
        <v>0</v>
      </c>
      <c r="L163" s="147">
        <f t="shared" si="17"/>
        <v>0</v>
      </c>
      <c r="M163" s="9"/>
    </row>
    <row r="164" spans="1:13" hidden="1">
      <c r="A164" s="91">
        <v>2</v>
      </c>
      <c r="B164" s="92">
        <v>8</v>
      </c>
      <c r="C164" s="73">
        <v>1</v>
      </c>
      <c r="D164" s="92">
        <v>2</v>
      </c>
      <c r="E164" s="93">
        <v>1</v>
      </c>
      <c r="F164" s="94"/>
      <c r="G164" s="73" t="s">
        <v>124</v>
      </c>
      <c r="H164" s="61">
        <v>134</v>
      </c>
      <c r="I164" s="148">
        <f t="shared" si="17"/>
        <v>0</v>
      </c>
      <c r="J164" s="174">
        <f t="shared" si="17"/>
        <v>0</v>
      </c>
      <c r="K164" s="148">
        <f t="shared" si="17"/>
        <v>0</v>
      </c>
      <c r="L164" s="147">
        <f t="shared" si="17"/>
        <v>0</v>
      </c>
    </row>
    <row r="165" spans="1:13" hidden="1">
      <c r="A165" s="106">
        <v>2</v>
      </c>
      <c r="B165" s="107">
        <v>8</v>
      </c>
      <c r="C165" s="105">
        <v>1</v>
      </c>
      <c r="D165" s="107">
        <v>2</v>
      </c>
      <c r="E165" s="108">
        <v>1</v>
      </c>
      <c r="F165" s="120">
        <v>1</v>
      </c>
      <c r="G165" s="73" t="s">
        <v>124</v>
      </c>
      <c r="H165" s="61">
        <v>135</v>
      </c>
      <c r="I165" s="172">
        <v>0</v>
      </c>
      <c r="J165" s="151">
        <v>0</v>
      </c>
      <c r="K165" s="151">
        <v>0</v>
      </c>
      <c r="L165" s="151">
        <v>0</v>
      </c>
    </row>
    <row r="166" spans="1:13" ht="39.75" hidden="1" customHeight="1">
      <c r="A166" s="100">
        <v>2</v>
      </c>
      <c r="B166" s="57">
        <v>9</v>
      </c>
      <c r="C166" s="59"/>
      <c r="D166" s="57"/>
      <c r="E166" s="58"/>
      <c r="F166" s="60"/>
      <c r="G166" s="59" t="s">
        <v>125</v>
      </c>
      <c r="H166" s="61">
        <v>136</v>
      </c>
      <c r="I166" s="148">
        <f>I167+I171</f>
        <v>0</v>
      </c>
      <c r="J166" s="174">
        <f>J167+J171</f>
        <v>0</v>
      </c>
      <c r="K166" s="148">
        <f>K167+K171</f>
        <v>0</v>
      </c>
      <c r="L166" s="147">
        <f>L167+L171</f>
        <v>0</v>
      </c>
      <c r="M166" s="9"/>
    </row>
    <row r="167" spans="1:13" s="105" customFormat="1" ht="39" hidden="1" customHeight="1">
      <c r="A167" s="91">
        <v>2</v>
      </c>
      <c r="B167" s="92">
        <v>9</v>
      </c>
      <c r="C167" s="73">
        <v>1</v>
      </c>
      <c r="D167" s="92"/>
      <c r="E167" s="93"/>
      <c r="F167" s="94"/>
      <c r="G167" s="73" t="s">
        <v>126</v>
      </c>
      <c r="H167" s="61">
        <v>137</v>
      </c>
      <c r="I167" s="148">
        <f t="shared" ref="I167:L169" si="18">I168</f>
        <v>0</v>
      </c>
      <c r="J167" s="174">
        <f t="shared" si="18"/>
        <v>0</v>
      </c>
      <c r="K167" s="148">
        <f t="shared" si="18"/>
        <v>0</v>
      </c>
      <c r="L167" s="147">
        <f t="shared" si="18"/>
        <v>0</v>
      </c>
    </row>
    <row r="168" spans="1:13" ht="42.75" hidden="1" customHeight="1">
      <c r="A168" s="99">
        <v>2</v>
      </c>
      <c r="B168" s="66">
        <v>9</v>
      </c>
      <c r="C168" s="78">
        <v>1</v>
      </c>
      <c r="D168" s="66">
        <v>1</v>
      </c>
      <c r="E168" s="64"/>
      <c r="F168" s="67"/>
      <c r="G168" s="73" t="s">
        <v>126</v>
      </c>
      <c r="H168" s="61">
        <v>138</v>
      </c>
      <c r="I168" s="161">
        <f t="shared" si="18"/>
        <v>0</v>
      </c>
      <c r="J168" s="160">
        <f t="shared" si="18"/>
        <v>0</v>
      </c>
      <c r="K168" s="161">
        <f t="shared" si="18"/>
        <v>0</v>
      </c>
      <c r="L168" s="158">
        <f t="shared" si="18"/>
        <v>0</v>
      </c>
      <c r="M168" s="9"/>
    </row>
    <row r="169" spans="1:13" ht="38.25" hidden="1" customHeight="1">
      <c r="A169" s="91">
        <v>2</v>
      </c>
      <c r="B169" s="92">
        <v>9</v>
      </c>
      <c r="C169" s="91">
        <v>1</v>
      </c>
      <c r="D169" s="92">
        <v>1</v>
      </c>
      <c r="E169" s="93">
        <v>1</v>
      </c>
      <c r="F169" s="94"/>
      <c r="G169" s="73" t="s">
        <v>126</v>
      </c>
      <c r="H169" s="61">
        <v>139</v>
      </c>
      <c r="I169" s="148">
        <f t="shared" si="18"/>
        <v>0</v>
      </c>
      <c r="J169" s="174">
        <f t="shared" si="18"/>
        <v>0</v>
      </c>
      <c r="K169" s="148">
        <f t="shared" si="18"/>
        <v>0</v>
      </c>
      <c r="L169" s="147">
        <f t="shared" si="18"/>
        <v>0</v>
      </c>
      <c r="M169" s="9"/>
    </row>
    <row r="170" spans="1:13" ht="38.25" hidden="1" customHeight="1">
      <c r="A170" s="99">
        <v>2</v>
      </c>
      <c r="B170" s="66">
        <v>9</v>
      </c>
      <c r="C170" s="66">
        <v>1</v>
      </c>
      <c r="D170" s="66">
        <v>1</v>
      </c>
      <c r="E170" s="64">
        <v>1</v>
      </c>
      <c r="F170" s="67">
        <v>1</v>
      </c>
      <c r="G170" s="73" t="s">
        <v>126</v>
      </c>
      <c r="H170" s="61">
        <v>140</v>
      </c>
      <c r="I170" s="169">
        <v>0</v>
      </c>
      <c r="J170" s="169">
        <v>0</v>
      </c>
      <c r="K170" s="169">
        <v>0</v>
      </c>
      <c r="L170" s="169">
        <v>0</v>
      </c>
      <c r="M170" s="9"/>
    </row>
    <row r="171" spans="1:13" ht="41.25" hidden="1" customHeight="1">
      <c r="A171" s="91">
        <v>2</v>
      </c>
      <c r="B171" s="92">
        <v>9</v>
      </c>
      <c r="C171" s="92">
        <v>2</v>
      </c>
      <c r="D171" s="92"/>
      <c r="E171" s="93"/>
      <c r="F171" s="94"/>
      <c r="G171" s="73" t="s">
        <v>127</v>
      </c>
      <c r="H171" s="61">
        <v>141</v>
      </c>
      <c r="I171" s="148">
        <f>SUM(I172+I177)</f>
        <v>0</v>
      </c>
      <c r="J171" s="148">
        <f>SUM(J172+J177)</f>
        <v>0</v>
      </c>
      <c r="K171" s="148">
        <f>SUM(K172+K177)</f>
        <v>0</v>
      </c>
      <c r="L171" s="148">
        <f>SUM(L172+L177)</f>
        <v>0</v>
      </c>
      <c r="M171" s="9"/>
    </row>
    <row r="172" spans="1:13" ht="44.25" hidden="1" customHeight="1">
      <c r="A172" s="91">
        <v>2</v>
      </c>
      <c r="B172" s="92">
        <v>9</v>
      </c>
      <c r="C172" s="92">
        <v>2</v>
      </c>
      <c r="D172" s="66">
        <v>1</v>
      </c>
      <c r="E172" s="64"/>
      <c r="F172" s="67"/>
      <c r="G172" s="78" t="s">
        <v>128</v>
      </c>
      <c r="H172" s="61">
        <v>142</v>
      </c>
      <c r="I172" s="161">
        <f>I173</f>
        <v>0</v>
      </c>
      <c r="J172" s="160">
        <f>J173</f>
        <v>0</v>
      </c>
      <c r="K172" s="161">
        <f>K173</f>
        <v>0</v>
      </c>
      <c r="L172" s="158">
        <f>L173</f>
        <v>0</v>
      </c>
      <c r="M172" s="9"/>
    </row>
    <row r="173" spans="1:13" ht="40.5" hidden="1" customHeight="1">
      <c r="A173" s="99">
        <v>2</v>
      </c>
      <c r="B173" s="66">
        <v>9</v>
      </c>
      <c r="C173" s="66">
        <v>2</v>
      </c>
      <c r="D173" s="92">
        <v>1</v>
      </c>
      <c r="E173" s="93">
        <v>1</v>
      </c>
      <c r="F173" s="94"/>
      <c r="G173" s="78" t="s">
        <v>128</v>
      </c>
      <c r="H173" s="61">
        <v>143</v>
      </c>
      <c r="I173" s="148">
        <f>SUM(I174:I176)</f>
        <v>0</v>
      </c>
      <c r="J173" s="174">
        <f>SUM(J174:J176)</f>
        <v>0</v>
      </c>
      <c r="K173" s="148">
        <f>SUM(K174:K176)</f>
        <v>0</v>
      </c>
      <c r="L173" s="147">
        <f>SUM(L174:L176)</f>
        <v>0</v>
      </c>
      <c r="M173" s="9"/>
    </row>
    <row r="174" spans="1:13" ht="53.25" hidden="1" customHeight="1">
      <c r="A174" s="106">
        <v>2</v>
      </c>
      <c r="B174" s="117">
        <v>9</v>
      </c>
      <c r="C174" s="117">
        <v>2</v>
      </c>
      <c r="D174" s="117">
        <v>1</v>
      </c>
      <c r="E174" s="118">
        <v>1</v>
      </c>
      <c r="F174" s="119">
        <v>1</v>
      </c>
      <c r="G174" s="78" t="s">
        <v>129</v>
      </c>
      <c r="H174" s="61">
        <v>144</v>
      </c>
      <c r="I174" s="170">
        <v>0</v>
      </c>
      <c r="J174" s="149">
        <v>0</v>
      </c>
      <c r="K174" s="149">
        <v>0</v>
      </c>
      <c r="L174" s="149">
        <v>0</v>
      </c>
      <c r="M174" s="9"/>
    </row>
    <row r="175" spans="1:13" ht="51.75" hidden="1" customHeight="1">
      <c r="A175" s="91">
        <v>2</v>
      </c>
      <c r="B175" s="92">
        <v>9</v>
      </c>
      <c r="C175" s="92">
        <v>2</v>
      </c>
      <c r="D175" s="92">
        <v>1</v>
      </c>
      <c r="E175" s="93">
        <v>1</v>
      </c>
      <c r="F175" s="94">
        <v>2</v>
      </c>
      <c r="G175" s="78" t="s">
        <v>130</v>
      </c>
      <c r="H175" s="61">
        <v>145</v>
      </c>
      <c r="I175" s="150">
        <v>0</v>
      </c>
      <c r="J175" s="173">
        <v>0</v>
      </c>
      <c r="K175" s="173">
        <v>0</v>
      </c>
      <c r="L175" s="173">
        <v>0</v>
      </c>
      <c r="M175" s="9"/>
    </row>
    <row r="176" spans="1:13" ht="54.75" hidden="1" customHeight="1">
      <c r="A176" s="91">
        <v>2</v>
      </c>
      <c r="B176" s="92">
        <v>9</v>
      </c>
      <c r="C176" s="92">
        <v>2</v>
      </c>
      <c r="D176" s="92">
        <v>1</v>
      </c>
      <c r="E176" s="93">
        <v>1</v>
      </c>
      <c r="F176" s="94">
        <v>3</v>
      </c>
      <c r="G176" s="78" t="s">
        <v>131</v>
      </c>
      <c r="H176" s="61">
        <v>146</v>
      </c>
      <c r="I176" s="150">
        <v>0</v>
      </c>
      <c r="J176" s="150">
        <v>0</v>
      </c>
      <c r="K176" s="150">
        <v>0</v>
      </c>
      <c r="L176" s="150">
        <v>0</v>
      </c>
      <c r="M176" s="9"/>
    </row>
    <row r="177" spans="1:13" ht="39" hidden="1" customHeight="1">
      <c r="A177" s="121">
        <v>2</v>
      </c>
      <c r="B177" s="121">
        <v>9</v>
      </c>
      <c r="C177" s="121">
        <v>2</v>
      </c>
      <c r="D177" s="121">
        <v>2</v>
      </c>
      <c r="E177" s="121"/>
      <c r="F177" s="121"/>
      <c r="G177" s="73" t="s">
        <v>132</v>
      </c>
      <c r="H177" s="61">
        <v>147</v>
      </c>
      <c r="I177" s="148">
        <f>I178</f>
        <v>0</v>
      </c>
      <c r="J177" s="174">
        <f>J178</f>
        <v>0</v>
      </c>
      <c r="K177" s="148">
        <f>K178</f>
        <v>0</v>
      </c>
      <c r="L177" s="147">
        <f>L178</f>
        <v>0</v>
      </c>
      <c r="M177" s="9"/>
    </row>
    <row r="178" spans="1:13" ht="43.5" hidden="1" customHeight="1">
      <c r="A178" s="91">
        <v>2</v>
      </c>
      <c r="B178" s="92">
        <v>9</v>
      </c>
      <c r="C178" s="92">
        <v>2</v>
      </c>
      <c r="D178" s="92">
        <v>2</v>
      </c>
      <c r="E178" s="93">
        <v>1</v>
      </c>
      <c r="F178" s="94"/>
      <c r="G178" s="78" t="s">
        <v>133</v>
      </c>
      <c r="H178" s="61">
        <v>148</v>
      </c>
      <c r="I178" s="161">
        <f>SUM(I179:I181)</f>
        <v>0</v>
      </c>
      <c r="J178" s="161">
        <f>SUM(J179:J181)</f>
        <v>0</v>
      </c>
      <c r="K178" s="161">
        <f>SUM(K179:K181)</f>
        <v>0</v>
      </c>
      <c r="L178" s="161">
        <f>SUM(L179:L181)</f>
        <v>0</v>
      </c>
      <c r="M178" s="9"/>
    </row>
    <row r="179" spans="1:13" ht="54.75" hidden="1" customHeight="1">
      <c r="A179" s="91">
        <v>2</v>
      </c>
      <c r="B179" s="92">
        <v>9</v>
      </c>
      <c r="C179" s="92">
        <v>2</v>
      </c>
      <c r="D179" s="92">
        <v>2</v>
      </c>
      <c r="E179" s="92">
        <v>1</v>
      </c>
      <c r="F179" s="94">
        <v>1</v>
      </c>
      <c r="G179" s="122" t="s">
        <v>134</v>
      </c>
      <c r="H179" s="61">
        <v>149</v>
      </c>
      <c r="I179" s="150">
        <v>0</v>
      </c>
      <c r="J179" s="149">
        <v>0</v>
      </c>
      <c r="K179" s="149">
        <v>0</v>
      </c>
      <c r="L179" s="149">
        <v>0</v>
      </c>
      <c r="M179" s="9"/>
    </row>
    <row r="180" spans="1:13" ht="54" hidden="1" customHeight="1">
      <c r="A180" s="107">
        <v>2</v>
      </c>
      <c r="B180" s="105">
        <v>9</v>
      </c>
      <c r="C180" s="107">
        <v>2</v>
      </c>
      <c r="D180" s="108">
        <v>2</v>
      </c>
      <c r="E180" s="108">
        <v>1</v>
      </c>
      <c r="F180" s="120">
        <v>2</v>
      </c>
      <c r="G180" s="105" t="s">
        <v>135</v>
      </c>
      <c r="H180" s="61">
        <v>150</v>
      </c>
      <c r="I180" s="149">
        <v>0</v>
      </c>
      <c r="J180" s="151">
        <v>0</v>
      </c>
      <c r="K180" s="151">
        <v>0</v>
      </c>
      <c r="L180" s="151">
        <v>0</v>
      </c>
      <c r="M180" s="9"/>
    </row>
    <row r="181" spans="1:13" ht="54" hidden="1" customHeight="1">
      <c r="A181" s="92">
        <v>2</v>
      </c>
      <c r="B181" s="111">
        <v>9</v>
      </c>
      <c r="C181" s="117">
        <v>2</v>
      </c>
      <c r="D181" s="118">
        <v>2</v>
      </c>
      <c r="E181" s="118">
        <v>1</v>
      </c>
      <c r="F181" s="119">
        <v>3</v>
      </c>
      <c r="G181" s="111" t="s">
        <v>136</v>
      </c>
      <c r="H181" s="61">
        <v>151</v>
      </c>
      <c r="I181" s="173">
        <v>0</v>
      </c>
      <c r="J181" s="173">
        <v>0</v>
      </c>
      <c r="K181" s="173">
        <v>0</v>
      </c>
      <c r="L181" s="173">
        <v>0</v>
      </c>
      <c r="M181" s="9"/>
    </row>
    <row r="182" spans="1:13" ht="76.5" customHeight="1">
      <c r="A182" s="57">
        <v>3</v>
      </c>
      <c r="B182" s="59"/>
      <c r="C182" s="57"/>
      <c r="D182" s="58"/>
      <c r="E182" s="58"/>
      <c r="F182" s="60"/>
      <c r="G182" s="110" t="s">
        <v>137</v>
      </c>
      <c r="H182" s="61">
        <v>152</v>
      </c>
      <c r="I182" s="147">
        <f>SUM(I183+I236+I301)</f>
        <v>3000</v>
      </c>
      <c r="J182" s="174">
        <f>SUM(J183+J236+J301)</f>
        <v>0</v>
      </c>
      <c r="K182" s="148">
        <f>SUM(K183+K236+K301)</f>
        <v>0</v>
      </c>
      <c r="L182" s="147">
        <f>SUM(L183+L236+L301)</f>
        <v>0</v>
      </c>
      <c r="M182" s="9"/>
    </row>
    <row r="183" spans="1:13" ht="34.5" customHeight="1">
      <c r="A183" s="100">
        <v>3</v>
      </c>
      <c r="B183" s="57">
        <v>1</v>
      </c>
      <c r="C183" s="77"/>
      <c r="D183" s="63"/>
      <c r="E183" s="63"/>
      <c r="F183" s="116"/>
      <c r="G183" s="97" t="s">
        <v>138</v>
      </c>
      <c r="H183" s="61">
        <v>153</v>
      </c>
      <c r="I183" s="147">
        <f>SUM(I184+I207+I214+I226+I230)</f>
        <v>3000</v>
      </c>
      <c r="J183" s="158">
        <f>SUM(J184+J207+J214+J226+J230)</f>
        <v>0</v>
      </c>
      <c r="K183" s="158">
        <f>SUM(K184+K207+K214+K226+K230)</f>
        <v>0</v>
      </c>
      <c r="L183" s="158">
        <f>SUM(L184+L207+L214+L226+L230)</f>
        <v>0</v>
      </c>
      <c r="M183" s="9"/>
    </row>
    <row r="184" spans="1:13" ht="30.75" customHeight="1">
      <c r="A184" s="66">
        <v>3</v>
      </c>
      <c r="B184" s="78">
        <v>1</v>
      </c>
      <c r="C184" s="66">
        <v>1</v>
      </c>
      <c r="D184" s="64"/>
      <c r="E184" s="64"/>
      <c r="F184" s="123"/>
      <c r="G184" s="91" t="s">
        <v>139</v>
      </c>
      <c r="H184" s="61">
        <v>154</v>
      </c>
      <c r="I184" s="158">
        <f>SUM(I185+I188+I193+I199+I204)</f>
        <v>3000</v>
      </c>
      <c r="J184" s="174">
        <f>SUM(J185+J188+J193+J199+J204)</f>
        <v>0</v>
      </c>
      <c r="K184" s="148">
        <f>SUM(K185+K188+K193+K199+K204)</f>
        <v>0</v>
      </c>
      <c r="L184" s="147">
        <f>SUM(L185+L188+L193+L199+L204)</f>
        <v>0</v>
      </c>
      <c r="M184" s="9"/>
    </row>
    <row r="185" spans="1:13" ht="33" hidden="1" customHeight="1">
      <c r="A185" s="92">
        <v>3</v>
      </c>
      <c r="B185" s="73">
        <v>1</v>
      </c>
      <c r="C185" s="92">
        <v>1</v>
      </c>
      <c r="D185" s="93">
        <v>1</v>
      </c>
      <c r="E185" s="93"/>
      <c r="F185" s="124"/>
      <c r="G185" s="91" t="s">
        <v>140</v>
      </c>
      <c r="H185" s="61">
        <v>155</v>
      </c>
      <c r="I185" s="147">
        <f t="shared" ref="I185:L186" si="19">I186</f>
        <v>0</v>
      </c>
      <c r="J185" s="160">
        <f t="shared" si="19"/>
        <v>0</v>
      </c>
      <c r="K185" s="161">
        <f t="shared" si="19"/>
        <v>0</v>
      </c>
      <c r="L185" s="158">
        <f t="shared" si="19"/>
        <v>0</v>
      </c>
      <c r="M185" s="9"/>
    </row>
    <row r="186" spans="1:13" ht="24" hidden="1" customHeight="1">
      <c r="A186" s="92">
        <v>3</v>
      </c>
      <c r="B186" s="73">
        <v>1</v>
      </c>
      <c r="C186" s="92">
        <v>1</v>
      </c>
      <c r="D186" s="93">
        <v>1</v>
      </c>
      <c r="E186" s="93">
        <v>1</v>
      </c>
      <c r="F186" s="101"/>
      <c r="G186" s="91" t="s">
        <v>140</v>
      </c>
      <c r="H186" s="61">
        <v>156</v>
      </c>
      <c r="I186" s="158">
        <f t="shared" si="19"/>
        <v>0</v>
      </c>
      <c r="J186" s="147">
        <f t="shared" si="19"/>
        <v>0</v>
      </c>
      <c r="K186" s="147">
        <f t="shared" si="19"/>
        <v>0</v>
      </c>
      <c r="L186" s="147">
        <f t="shared" si="19"/>
        <v>0</v>
      </c>
      <c r="M186" s="9"/>
    </row>
    <row r="187" spans="1:13" ht="31.5" hidden="1" customHeight="1">
      <c r="A187" s="92">
        <v>3</v>
      </c>
      <c r="B187" s="73">
        <v>1</v>
      </c>
      <c r="C187" s="92">
        <v>1</v>
      </c>
      <c r="D187" s="93">
        <v>1</v>
      </c>
      <c r="E187" s="93">
        <v>1</v>
      </c>
      <c r="F187" s="101">
        <v>1</v>
      </c>
      <c r="G187" s="91" t="s">
        <v>140</v>
      </c>
      <c r="H187" s="61">
        <v>157</v>
      </c>
      <c r="I187" s="151">
        <v>0</v>
      </c>
      <c r="J187" s="151">
        <v>0</v>
      </c>
      <c r="K187" s="151">
        <v>0</v>
      </c>
      <c r="L187" s="151">
        <v>0</v>
      </c>
      <c r="M187" s="9"/>
    </row>
    <row r="188" spans="1:13" ht="27.75" hidden="1" customHeight="1">
      <c r="A188" s="66">
        <v>3</v>
      </c>
      <c r="B188" s="64">
        <v>1</v>
      </c>
      <c r="C188" s="64">
        <v>1</v>
      </c>
      <c r="D188" s="64">
        <v>2</v>
      </c>
      <c r="E188" s="64"/>
      <c r="F188" s="67"/>
      <c r="G188" s="78" t="s">
        <v>141</v>
      </c>
      <c r="H188" s="61">
        <v>158</v>
      </c>
      <c r="I188" s="158">
        <f>I189</f>
        <v>0</v>
      </c>
      <c r="J188" s="160">
        <f>J189</f>
        <v>0</v>
      </c>
      <c r="K188" s="161">
        <f>K189</f>
        <v>0</v>
      </c>
      <c r="L188" s="158">
        <f>L189</f>
        <v>0</v>
      </c>
      <c r="M188" s="9"/>
    </row>
    <row r="189" spans="1:13" ht="27.75" hidden="1" customHeight="1">
      <c r="A189" s="92">
        <v>3</v>
      </c>
      <c r="B189" s="93">
        <v>1</v>
      </c>
      <c r="C189" s="93">
        <v>1</v>
      </c>
      <c r="D189" s="93">
        <v>2</v>
      </c>
      <c r="E189" s="93">
        <v>1</v>
      </c>
      <c r="F189" s="94"/>
      <c r="G189" s="78" t="s">
        <v>141</v>
      </c>
      <c r="H189" s="61">
        <v>159</v>
      </c>
      <c r="I189" s="147">
        <f>SUM(I190:I192)</f>
        <v>0</v>
      </c>
      <c r="J189" s="174">
        <f>SUM(J190:J192)</f>
        <v>0</v>
      </c>
      <c r="K189" s="148">
        <f>SUM(K190:K192)</f>
        <v>0</v>
      </c>
      <c r="L189" s="147">
        <f>SUM(L190:L192)</f>
        <v>0</v>
      </c>
      <c r="M189" s="9"/>
    </row>
    <row r="190" spans="1:13" ht="27" hidden="1" customHeight="1">
      <c r="A190" s="66">
        <v>3</v>
      </c>
      <c r="B190" s="64">
        <v>1</v>
      </c>
      <c r="C190" s="64">
        <v>1</v>
      </c>
      <c r="D190" s="64">
        <v>2</v>
      </c>
      <c r="E190" s="64">
        <v>1</v>
      </c>
      <c r="F190" s="67">
        <v>1</v>
      </c>
      <c r="G190" s="78" t="s">
        <v>142</v>
      </c>
      <c r="H190" s="61">
        <v>160</v>
      </c>
      <c r="I190" s="149">
        <v>0</v>
      </c>
      <c r="J190" s="149">
        <v>0</v>
      </c>
      <c r="K190" s="149">
        <v>0</v>
      </c>
      <c r="L190" s="173">
        <v>0</v>
      </c>
      <c r="M190" s="9"/>
    </row>
    <row r="191" spans="1:13" ht="27" hidden="1" customHeight="1">
      <c r="A191" s="92">
        <v>3</v>
      </c>
      <c r="B191" s="93">
        <v>1</v>
      </c>
      <c r="C191" s="93">
        <v>1</v>
      </c>
      <c r="D191" s="93">
        <v>2</v>
      </c>
      <c r="E191" s="93">
        <v>1</v>
      </c>
      <c r="F191" s="94">
        <v>2</v>
      </c>
      <c r="G191" s="73" t="s">
        <v>143</v>
      </c>
      <c r="H191" s="61">
        <v>161</v>
      </c>
      <c r="I191" s="151">
        <v>0</v>
      </c>
      <c r="J191" s="151">
        <v>0</v>
      </c>
      <c r="K191" s="151">
        <v>0</v>
      </c>
      <c r="L191" s="151">
        <v>0</v>
      </c>
      <c r="M191" s="9"/>
    </row>
    <row r="192" spans="1:13" ht="26.25" hidden="1" customHeight="1">
      <c r="A192" s="66">
        <v>3</v>
      </c>
      <c r="B192" s="64">
        <v>1</v>
      </c>
      <c r="C192" s="64">
        <v>1</v>
      </c>
      <c r="D192" s="64">
        <v>2</v>
      </c>
      <c r="E192" s="64">
        <v>1</v>
      </c>
      <c r="F192" s="67">
        <v>3</v>
      </c>
      <c r="G192" s="78" t="s">
        <v>144</v>
      </c>
      <c r="H192" s="61">
        <v>162</v>
      </c>
      <c r="I192" s="149">
        <v>0</v>
      </c>
      <c r="J192" s="149">
        <v>0</v>
      </c>
      <c r="K192" s="149">
        <v>0</v>
      </c>
      <c r="L192" s="173">
        <v>0</v>
      </c>
      <c r="M192" s="9"/>
    </row>
    <row r="193" spans="1:13" ht="27.75" hidden="1" customHeight="1">
      <c r="A193" s="92">
        <v>3</v>
      </c>
      <c r="B193" s="93">
        <v>1</v>
      </c>
      <c r="C193" s="93">
        <v>1</v>
      </c>
      <c r="D193" s="93">
        <v>3</v>
      </c>
      <c r="E193" s="93"/>
      <c r="F193" s="94"/>
      <c r="G193" s="73" t="s">
        <v>145</v>
      </c>
      <c r="H193" s="61">
        <v>163</v>
      </c>
      <c r="I193" s="147">
        <f>I194</f>
        <v>0</v>
      </c>
      <c r="J193" s="174">
        <f>J194</f>
        <v>0</v>
      </c>
      <c r="K193" s="148">
        <f>K194</f>
        <v>0</v>
      </c>
      <c r="L193" s="147">
        <f>L194</f>
        <v>0</v>
      </c>
      <c r="M193" s="9"/>
    </row>
    <row r="194" spans="1:13" ht="23.25" hidden="1" customHeight="1">
      <c r="A194" s="92">
        <v>3</v>
      </c>
      <c r="B194" s="93">
        <v>1</v>
      </c>
      <c r="C194" s="93">
        <v>1</v>
      </c>
      <c r="D194" s="93">
        <v>3</v>
      </c>
      <c r="E194" s="93">
        <v>1</v>
      </c>
      <c r="F194" s="94"/>
      <c r="G194" s="73" t="s">
        <v>145</v>
      </c>
      <c r="H194" s="61">
        <v>164</v>
      </c>
      <c r="I194" s="147">
        <f>SUM(I195:I198)</f>
        <v>0</v>
      </c>
      <c r="J194" s="147">
        <f>SUM(J195:J198)</f>
        <v>0</v>
      </c>
      <c r="K194" s="147">
        <f>SUM(K195:K198)</f>
        <v>0</v>
      </c>
      <c r="L194" s="147">
        <f>SUM(L195:L198)</f>
        <v>0</v>
      </c>
      <c r="M194" s="9"/>
    </row>
    <row r="195" spans="1:13" ht="23.25" hidden="1" customHeight="1">
      <c r="A195" s="92">
        <v>3</v>
      </c>
      <c r="B195" s="93">
        <v>1</v>
      </c>
      <c r="C195" s="93">
        <v>1</v>
      </c>
      <c r="D195" s="93">
        <v>3</v>
      </c>
      <c r="E195" s="93">
        <v>1</v>
      </c>
      <c r="F195" s="94">
        <v>1</v>
      </c>
      <c r="G195" s="73" t="s">
        <v>146</v>
      </c>
      <c r="H195" s="61">
        <v>165</v>
      </c>
      <c r="I195" s="151">
        <v>0</v>
      </c>
      <c r="J195" s="151">
        <v>0</v>
      </c>
      <c r="K195" s="151">
        <v>0</v>
      </c>
      <c r="L195" s="173">
        <v>0</v>
      </c>
      <c r="M195" s="9"/>
    </row>
    <row r="196" spans="1:13" ht="29.25" hidden="1" customHeight="1">
      <c r="A196" s="92">
        <v>3</v>
      </c>
      <c r="B196" s="93">
        <v>1</v>
      </c>
      <c r="C196" s="93">
        <v>1</v>
      </c>
      <c r="D196" s="93">
        <v>3</v>
      </c>
      <c r="E196" s="93">
        <v>1</v>
      </c>
      <c r="F196" s="94">
        <v>2</v>
      </c>
      <c r="G196" s="73" t="s">
        <v>147</v>
      </c>
      <c r="H196" s="61">
        <v>166</v>
      </c>
      <c r="I196" s="149">
        <v>0</v>
      </c>
      <c r="J196" s="151">
        <v>0</v>
      </c>
      <c r="K196" s="151">
        <v>0</v>
      </c>
      <c r="L196" s="151">
        <v>0</v>
      </c>
      <c r="M196" s="9"/>
    </row>
    <row r="197" spans="1:13" ht="27" hidden="1" customHeight="1">
      <c r="A197" s="92">
        <v>3</v>
      </c>
      <c r="B197" s="93">
        <v>1</v>
      </c>
      <c r="C197" s="93">
        <v>1</v>
      </c>
      <c r="D197" s="93">
        <v>3</v>
      </c>
      <c r="E197" s="93">
        <v>1</v>
      </c>
      <c r="F197" s="94">
        <v>3</v>
      </c>
      <c r="G197" s="91" t="s">
        <v>148</v>
      </c>
      <c r="H197" s="61">
        <v>167</v>
      </c>
      <c r="I197" s="149">
        <v>0</v>
      </c>
      <c r="J197" s="157">
        <v>0</v>
      </c>
      <c r="K197" s="157">
        <v>0</v>
      </c>
      <c r="L197" s="157">
        <v>0</v>
      </c>
      <c r="M197" s="9"/>
    </row>
    <row r="198" spans="1:13" ht="25.5" hidden="1" customHeight="1">
      <c r="A198" s="107">
        <v>3</v>
      </c>
      <c r="B198" s="108">
        <v>1</v>
      </c>
      <c r="C198" s="108">
        <v>1</v>
      </c>
      <c r="D198" s="108">
        <v>3</v>
      </c>
      <c r="E198" s="108">
        <v>1</v>
      </c>
      <c r="F198" s="120">
        <v>4</v>
      </c>
      <c r="G198" s="114" t="s">
        <v>149</v>
      </c>
      <c r="H198" s="61">
        <v>168</v>
      </c>
      <c r="I198" s="175">
        <v>0</v>
      </c>
      <c r="J198" s="176">
        <v>0</v>
      </c>
      <c r="K198" s="151">
        <v>0</v>
      </c>
      <c r="L198" s="151">
        <v>0</v>
      </c>
      <c r="M198" s="9"/>
    </row>
    <row r="199" spans="1:13" ht="27" hidden="1" customHeight="1">
      <c r="A199" s="107">
        <v>3</v>
      </c>
      <c r="B199" s="108">
        <v>1</v>
      </c>
      <c r="C199" s="108">
        <v>1</v>
      </c>
      <c r="D199" s="108">
        <v>4</v>
      </c>
      <c r="E199" s="108"/>
      <c r="F199" s="120"/>
      <c r="G199" s="105" t="s">
        <v>150</v>
      </c>
      <c r="H199" s="61">
        <v>169</v>
      </c>
      <c r="I199" s="147">
        <f>I200</f>
        <v>0</v>
      </c>
      <c r="J199" s="162">
        <f>J200</f>
        <v>0</v>
      </c>
      <c r="K199" s="163">
        <f>K200</f>
        <v>0</v>
      </c>
      <c r="L199" s="154">
        <f>L200</f>
        <v>0</v>
      </c>
      <c r="M199" s="9"/>
    </row>
    <row r="200" spans="1:13" ht="27.75" hidden="1" customHeight="1">
      <c r="A200" s="92">
        <v>3</v>
      </c>
      <c r="B200" s="93">
        <v>1</v>
      </c>
      <c r="C200" s="93">
        <v>1</v>
      </c>
      <c r="D200" s="93">
        <v>4</v>
      </c>
      <c r="E200" s="93">
        <v>1</v>
      </c>
      <c r="F200" s="94"/>
      <c r="G200" s="105" t="s">
        <v>150</v>
      </c>
      <c r="H200" s="61">
        <v>170</v>
      </c>
      <c r="I200" s="158">
        <f>SUM(I201:I203)</f>
        <v>0</v>
      </c>
      <c r="J200" s="174">
        <f>SUM(J201:J203)</f>
        <v>0</v>
      </c>
      <c r="K200" s="148">
        <f>SUM(K201:K203)</f>
        <v>0</v>
      </c>
      <c r="L200" s="147">
        <f>SUM(L201:L203)</f>
        <v>0</v>
      </c>
      <c r="M200" s="9"/>
    </row>
    <row r="201" spans="1:13" ht="24.75" hidden="1" customHeight="1">
      <c r="A201" s="92">
        <v>3</v>
      </c>
      <c r="B201" s="93">
        <v>1</v>
      </c>
      <c r="C201" s="93">
        <v>1</v>
      </c>
      <c r="D201" s="93">
        <v>4</v>
      </c>
      <c r="E201" s="93">
        <v>1</v>
      </c>
      <c r="F201" s="94">
        <v>1</v>
      </c>
      <c r="G201" s="73" t="s">
        <v>151</v>
      </c>
      <c r="H201" s="61">
        <v>171</v>
      </c>
      <c r="I201" s="151">
        <v>0</v>
      </c>
      <c r="J201" s="151">
        <v>0</v>
      </c>
      <c r="K201" s="151">
        <v>0</v>
      </c>
      <c r="L201" s="173">
        <v>0</v>
      </c>
      <c r="M201" s="9"/>
    </row>
    <row r="202" spans="1:13" ht="25.5" hidden="1" customHeight="1">
      <c r="A202" s="66">
        <v>3</v>
      </c>
      <c r="B202" s="64">
        <v>1</v>
      </c>
      <c r="C202" s="64">
        <v>1</v>
      </c>
      <c r="D202" s="64">
        <v>4</v>
      </c>
      <c r="E202" s="64">
        <v>1</v>
      </c>
      <c r="F202" s="67">
        <v>2</v>
      </c>
      <c r="G202" s="78" t="s">
        <v>152</v>
      </c>
      <c r="H202" s="61">
        <v>172</v>
      </c>
      <c r="I202" s="149">
        <v>0</v>
      </c>
      <c r="J202" s="149">
        <v>0</v>
      </c>
      <c r="K202" s="150">
        <v>0</v>
      </c>
      <c r="L202" s="151">
        <v>0</v>
      </c>
      <c r="M202" s="9"/>
    </row>
    <row r="203" spans="1:13" ht="31.5" hidden="1" customHeight="1">
      <c r="A203" s="92">
        <v>3</v>
      </c>
      <c r="B203" s="93">
        <v>1</v>
      </c>
      <c r="C203" s="93">
        <v>1</v>
      </c>
      <c r="D203" s="93">
        <v>4</v>
      </c>
      <c r="E203" s="93">
        <v>1</v>
      </c>
      <c r="F203" s="94">
        <v>3</v>
      </c>
      <c r="G203" s="73" t="s">
        <v>153</v>
      </c>
      <c r="H203" s="61">
        <v>173</v>
      </c>
      <c r="I203" s="149">
        <v>0</v>
      </c>
      <c r="J203" s="149">
        <v>0</v>
      </c>
      <c r="K203" s="149">
        <v>0</v>
      </c>
      <c r="L203" s="151">
        <v>0</v>
      </c>
      <c r="M203" s="9"/>
    </row>
    <row r="204" spans="1:13" ht="25.5" customHeight="1">
      <c r="A204" s="92">
        <v>3</v>
      </c>
      <c r="B204" s="93">
        <v>1</v>
      </c>
      <c r="C204" s="93">
        <v>1</v>
      </c>
      <c r="D204" s="93">
        <v>5</v>
      </c>
      <c r="E204" s="93"/>
      <c r="F204" s="94"/>
      <c r="G204" s="73" t="s">
        <v>154</v>
      </c>
      <c r="H204" s="61">
        <v>174</v>
      </c>
      <c r="I204" s="147">
        <f t="shared" ref="I204:L205" si="20">I205</f>
        <v>3000</v>
      </c>
      <c r="J204" s="174">
        <f t="shared" si="20"/>
        <v>0</v>
      </c>
      <c r="K204" s="148">
        <f t="shared" si="20"/>
        <v>0</v>
      </c>
      <c r="L204" s="147">
        <f t="shared" si="20"/>
        <v>0</v>
      </c>
      <c r="M204" s="9"/>
    </row>
    <row r="205" spans="1:13" ht="26.25" customHeight="1">
      <c r="A205" s="107">
        <v>3</v>
      </c>
      <c r="B205" s="108">
        <v>1</v>
      </c>
      <c r="C205" s="108">
        <v>1</v>
      </c>
      <c r="D205" s="108">
        <v>5</v>
      </c>
      <c r="E205" s="108">
        <v>1</v>
      </c>
      <c r="F205" s="120"/>
      <c r="G205" s="73" t="s">
        <v>154</v>
      </c>
      <c r="H205" s="61">
        <v>175</v>
      </c>
      <c r="I205" s="148">
        <f t="shared" si="20"/>
        <v>3000</v>
      </c>
      <c r="J205" s="148">
        <f t="shared" si="20"/>
        <v>0</v>
      </c>
      <c r="K205" s="148">
        <f t="shared" si="20"/>
        <v>0</v>
      </c>
      <c r="L205" s="148">
        <f t="shared" si="20"/>
        <v>0</v>
      </c>
      <c r="M205" s="9"/>
    </row>
    <row r="206" spans="1:13" ht="27" customHeight="1">
      <c r="A206" s="92">
        <v>3</v>
      </c>
      <c r="B206" s="93">
        <v>1</v>
      </c>
      <c r="C206" s="93">
        <v>1</v>
      </c>
      <c r="D206" s="93">
        <v>5</v>
      </c>
      <c r="E206" s="93">
        <v>1</v>
      </c>
      <c r="F206" s="94">
        <v>1</v>
      </c>
      <c r="G206" s="73" t="s">
        <v>154</v>
      </c>
      <c r="H206" s="61">
        <v>176</v>
      </c>
      <c r="I206" s="149">
        <v>3000</v>
      </c>
      <c r="J206" s="151">
        <v>0</v>
      </c>
      <c r="K206" s="151">
        <v>0</v>
      </c>
      <c r="L206" s="151">
        <v>0</v>
      </c>
      <c r="M206" s="9"/>
    </row>
    <row r="207" spans="1:13" ht="26.25" hidden="1" customHeight="1">
      <c r="A207" s="107">
        <v>3</v>
      </c>
      <c r="B207" s="108">
        <v>1</v>
      </c>
      <c r="C207" s="108">
        <v>2</v>
      </c>
      <c r="D207" s="108"/>
      <c r="E207" s="108"/>
      <c r="F207" s="120"/>
      <c r="G207" s="105" t="s">
        <v>155</v>
      </c>
      <c r="H207" s="61">
        <v>177</v>
      </c>
      <c r="I207" s="147">
        <f t="shared" ref="I207:L208" si="21">I208</f>
        <v>0</v>
      </c>
      <c r="J207" s="162">
        <f t="shared" si="21"/>
        <v>0</v>
      </c>
      <c r="K207" s="163">
        <f t="shared" si="21"/>
        <v>0</v>
      </c>
      <c r="L207" s="154">
        <f t="shared" si="21"/>
        <v>0</v>
      </c>
      <c r="M207" s="9"/>
    </row>
    <row r="208" spans="1:13" ht="25.5" hidden="1" customHeight="1">
      <c r="A208" s="92">
        <v>3</v>
      </c>
      <c r="B208" s="93">
        <v>1</v>
      </c>
      <c r="C208" s="93">
        <v>2</v>
      </c>
      <c r="D208" s="93">
        <v>1</v>
      </c>
      <c r="E208" s="93"/>
      <c r="F208" s="94"/>
      <c r="G208" s="105" t="s">
        <v>155</v>
      </c>
      <c r="H208" s="61">
        <v>178</v>
      </c>
      <c r="I208" s="158">
        <f t="shared" si="21"/>
        <v>0</v>
      </c>
      <c r="J208" s="174">
        <f t="shared" si="21"/>
        <v>0</v>
      </c>
      <c r="K208" s="148">
        <f t="shared" si="21"/>
        <v>0</v>
      </c>
      <c r="L208" s="147">
        <f t="shared" si="21"/>
        <v>0</v>
      </c>
      <c r="M208" s="9"/>
    </row>
    <row r="209" spans="1:16" ht="26.25" hidden="1" customHeight="1">
      <c r="A209" s="66">
        <v>3</v>
      </c>
      <c r="B209" s="64">
        <v>1</v>
      </c>
      <c r="C209" s="64">
        <v>2</v>
      </c>
      <c r="D209" s="64">
        <v>1</v>
      </c>
      <c r="E209" s="64">
        <v>1</v>
      </c>
      <c r="F209" s="67"/>
      <c r="G209" s="105" t="s">
        <v>155</v>
      </c>
      <c r="H209" s="61">
        <v>179</v>
      </c>
      <c r="I209" s="147">
        <f>SUM(I210:I213)</f>
        <v>0</v>
      </c>
      <c r="J209" s="160">
        <f>SUM(J210:J213)</f>
        <v>0</v>
      </c>
      <c r="K209" s="161">
        <f>SUM(K210:K213)</f>
        <v>0</v>
      </c>
      <c r="L209" s="158">
        <f>SUM(L210:L213)</f>
        <v>0</v>
      </c>
      <c r="M209" s="9"/>
    </row>
    <row r="210" spans="1:16" ht="41.25" hidden="1" customHeight="1">
      <c r="A210" s="92">
        <v>3</v>
      </c>
      <c r="B210" s="93">
        <v>1</v>
      </c>
      <c r="C210" s="93">
        <v>2</v>
      </c>
      <c r="D210" s="93">
        <v>1</v>
      </c>
      <c r="E210" s="93">
        <v>1</v>
      </c>
      <c r="F210" s="94">
        <v>2</v>
      </c>
      <c r="G210" s="73" t="s">
        <v>156</v>
      </c>
      <c r="H210" s="61">
        <v>180</v>
      </c>
      <c r="I210" s="151">
        <v>0</v>
      </c>
      <c r="J210" s="151">
        <v>0</v>
      </c>
      <c r="K210" s="151">
        <v>0</v>
      </c>
      <c r="L210" s="151">
        <v>0</v>
      </c>
      <c r="M210" s="9"/>
    </row>
    <row r="211" spans="1:16" ht="26.25" hidden="1" customHeight="1">
      <c r="A211" s="92">
        <v>3</v>
      </c>
      <c r="B211" s="93">
        <v>1</v>
      </c>
      <c r="C211" s="93">
        <v>2</v>
      </c>
      <c r="D211" s="92">
        <v>1</v>
      </c>
      <c r="E211" s="93">
        <v>1</v>
      </c>
      <c r="F211" s="94">
        <v>3</v>
      </c>
      <c r="G211" s="73" t="s">
        <v>157</v>
      </c>
      <c r="H211" s="61">
        <v>181</v>
      </c>
      <c r="I211" s="151">
        <v>0</v>
      </c>
      <c r="J211" s="151">
        <v>0</v>
      </c>
      <c r="K211" s="151">
        <v>0</v>
      </c>
      <c r="L211" s="151">
        <v>0</v>
      </c>
      <c r="M211" s="9"/>
    </row>
    <row r="212" spans="1:16" ht="27.75" hidden="1" customHeight="1">
      <c r="A212" s="92">
        <v>3</v>
      </c>
      <c r="B212" s="93">
        <v>1</v>
      </c>
      <c r="C212" s="93">
        <v>2</v>
      </c>
      <c r="D212" s="92">
        <v>1</v>
      </c>
      <c r="E212" s="93">
        <v>1</v>
      </c>
      <c r="F212" s="94">
        <v>4</v>
      </c>
      <c r="G212" s="73" t="s">
        <v>158</v>
      </c>
      <c r="H212" s="61">
        <v>182</v>
      </c>
      <c r="I212" s="151">
        <v>0</v>
      </c>
      <c r="J212" s="151">
        <v>0</v>
      </c>
      <c r="K212" s="151">
        <v>0</v>
      </c>
      <c r="L212" s="151">
        <v>0</v>
      </c>
      <c r="M212" s="9"/>
    </row>
    <row r="213" spans="1:16" ht="27" hidden="1" customHeight="1">
      <c r="A213" s="107">
        <v>3</v>
      </c>
      <c r="B213" s="118">
        <v>1</v>
      </c>
      <c r="C213" s="118">
        <v>2</v>
      </c>
      <c r="D213" s="117">
        <v>1</v>
      </c>
      <c r="E213" s="118">
        <v>1</v>
      </c>
      <c r="F213" s="119">
        <v>5</v>
      </c>
      <c r="G213" s="111" t="s">
        <v>159</v>
      </c>
      <c r="H213" s="61">
        <v>183</v>
      </c>
      <c r="I213" s="151">
        <v>0</v>
      </c>
      <c r="J213" s="151">
        <v>0</v>
      </c>
      <c r="K213" s="151">
        <v>0</v>
      </c>
      <c r="L213" s="173">
        <v>0</v>
      </c>
      <c r="M213" s="9"/>
    </row>
    <row r="214" spans="1:16" ht="29.25" hidden="1" customHeight="1">
      <c r="A214" s="92">
        <v>3</v>
      </c>
      <c r="B214" s="93">
        <v>1</v>
      </c>
      <c r="C214" s="93">
        <v>3</v>
      </c>
      <c r="D214" s="92"/>
      <c r="E214" s="93"/>
      <c r="F214" s="94"/>
      <c r="G214" s="73" t="s">
        <v>160</v>
      </c>
      <c r="H214" s="61">
        <v>184</v>
      </c>
      <c r="I214" s="147">
        <f>SUM(I215+I218)</f>
        <v>0</v>
      </c>
      <c r="J214" s="174">
        <f>SUM(J215+J218)</f>
        <v>0</v>
      </c>
      <c r="K214" s="148">
        <f>SUM(K215+K218)</f>
        <v>0</v>
      </c>
      <c r="L214" s="147">
        <f>SUM(L215+L218)</f>
        <v>0</v>
      </c>
      <c r="M214" s="9"/>
    </row>
    <row r="215" spans="1:16" ht="27.75" hidden="1" customHeight="1">
      <c r="A215" s="66">
        <v>3</v>
      </c>
      <c r="B215" s="64">
        <v>1</v>
      </c>
      <c r="C215" s="64">
        <v>3</v>
      </c>
      <c r="D215" s="66">
        <v>1</v>
      </c>
      <c r="E215" s="92"/>
      <c r="F215" s="67"/>
      <c r="G215" s="78" t="s">
        <v>161</v>
      </c>
      <c r="H215" s="61">
        <v>185</v>
      </c>
      <c r="I215" s="158">
        <f t="shared" ref="I215:L216" si="22">I216</f>
        <v>0</v>
      </c>
      <c r="J215" s="160">
        <f t="shared" si="22"/>
        <v>0</v>
      </c>
      <c r="K215" s="161">
        <f t="shared" si="22"/>
        <v>0</v>
      </c>
      <c r="L215" s="158">
        <f t="shared" si="22"/>
        <v>0</v>
      </c>
      <c r="M215" s="9"/>
    </row>
    <row r="216" spans="1:16" ht="30.75" hidden="1" customHeight="1">
      <c r="A216" s="92">
        <v>3</v>
      </c>
      <c r="B216" s="93">
        <v>1</v>
      </c>
      <c r="C216" s="93">
        <v>3</v>
      </c>
      <c r="D216" s="92">
        <v>1</v>
      </c>
      <c r="E216" s="92">
        <v>1</v>
      </c>
      <c r="F216" s="94"/>
      <c r="G216" s="78" t="s">
        <v>161</v>
      </c>
      <c r="H216" s="61">
        <v>186</v>
      </c>
      <c r="I216" s="147">
        <f t="shared" si="22"/>
        <v>0</v>
      </c>
      <c r="J216" s="174">
        <f t="shared" si="22"/>
        <v>0</v>
      </c>
      <c r="K216" s="148">
        <f t="shared" si="22"/>
        <v>0</v>
      </c>
      <c r="L216" s="147">
        <f t="shared" si="22"/>
        <v>0</v>
      </c>
      <c r="M216" s="9"/>
    </row>
    <row r="217" spans="1:16" ht="27.75" hidden="1" customHeight="1">
      <c r="A217" s="92">
        <v>3</v>
      </c>
      <c r="B217" s="73">
        <v>1</v>
      </c>
      <c r="C217" s="92">
        <v>3</v>
      </c>
      <c r="D217" s="93">
        <v>1</v>
      </c>
      <c r="E217" s="93">
        <v>1</v>
      </c>
      <c r="F217" s="94">
        <v>1</v>
      </c>
      <c r="G217" s="78" t="s">
        <v>161</v>
      </c>
      <c r="H217" s="61">
        <v>187</v>
      </c>
      <c r="I217" s="173">
        <v>0</v>
      </c>
      <c r="J217" s="173">
        <v>0</v>
      </c>
      <c r="K217" s="173">
        <v>0</v>
      </c>
      <c r="L217" s="173">
        <v>0</v>
      </c>
      <c r="M217" s="9"/>
    </row>
    <row r="218" spans="1:16" ht="30.75" hidden="1" customHeight="1">
      <c r="A218" s="92">
        <v>3</v>
      </c>
      <c r="B218" s="73">
        <v>1</v>
      </c>
      <c r="C218" s="92">
        <v>3</v>
      </c>
      <c r="D218" s="93">
        <v>2</v>
      </c>
      <c r="E218" s="93"/>
      <c r="F218" s="94"/>
      <c r="G218" s="73" t="s">
        <v>162</v>
      </c>
      <c r="H218" s="61">
        <v>188</v>
      </c>
      <c r="I218" s="147">
        <f>I219</f>
        <v>0</v>
      </c>
      <c r="J218" s="174">
        <f>J219</f>
        <v>0</v>
      </c>
      <c r="K218" s="148">
        <f>K219</f>
        <v>0</v>
      </c>
      <c r="L218" s="147">
        <f>L219</f>
        <v>0</v>
      </c>
      <c r="M218" s="9"/>
    </row>
    <row r="219" spans="1:16" ht="27" hidden="1" customHeight="1">
      <c r="A219" s="66">
        <v>3</v>
      </c>
      <c r="B219" s="78">
        <v>1</v>
      </c>
      <c r="C219" s="66">
        <v>3</v>
      </c>
      <c r="D219" s="64">
        <v>2</v>
      </c>
      <c r="E219" s="64">
        <v>1</v>
      </c>
      <c r="F219" s="67"/>
      <c r="G219" s="73" t="s">
        <v>162</v>
      </c>
      <c r="H219" s="61">
        <v>189</v>
      </c>
      <c r="I219" s="147">
        <f t="shared" ref="I219:P219" si="23">SUM(I220:I225)</f>
        <v>0</v>
      </c>
      <c r="J219" s="147">
        <f t="shared" si="23"/>
        <v>0</v>
      </c>
      <c r="K219" s="147">
        <f t="shared" si="23"/>
        <v>0</v>
      </c>
      <c r="L219" s="147">
        <f t="shared" si="23"/>
        <v>0</v>
      </c>
      <c r="M219" s="125">
        <f t="shared" si="23"/>
        <v>0</v>
      </c>
      <c r="N219" s="125">
        <f t="shared" si="23"/>
        <v>0</v>
      </c>
      <c r="O219" s="125">
        <f t="shared" si="23"/>
        <v>0</v>
      </c>
      <c r="P219" s="125">
        <f t="shared" si="23"/>
        <v>0</v>
      </c>
    </row>
    <row r="220" spans="1:16" ht="24.75" hidden="1" customHeight="1">
      <c r="A220" s="92">
        <v>3</v>
      </c>
      <c r="B220" s="73">
        <v>1</v>
      </c>
      <c r="C220" s="92">
        <v>3</v>
      </c>
      <c r="D220" s="93">
        <v>2</v>
      </c>
      <c r="E220" s="93">
        <v>1</v>
      </c>
      <c r="F220" s="94">
        <v>1</v>
      </c>
      <c r="G220" s="73" t="s">
        <v>163</v>
      </c>
      <c r="H220" s="61">
        <v>190</v>
      </c>
      <c r="I220" s="151">
        <v>0</v>
      </c>
      <c r="J220" s="151">
        <v>0</v>
      </c>
      <c r="K220" s="151">
        <v>0</v>
      </c>
      <c r="L220" s="173">
        <v>0</v>
      </c>
      <c r="M220" s="9"/>
    </row>
    <row r="221" spans="1:16" ht="26.25" hidden="1" customHeight="1">
      <c r="A221" s="92">
        <v>3</v>
      </c>
      <c r="B221" s="73">
        <v>1</v>
      </c>
      <c r="C221" s="92">
        <v>3</v>
      </c>
      <c r="D221" s="93">
        <v>2</v>
      </c>
      <c r="E221" s="93">
        <v>1</v>
      </c>
      <c r="F221" s="94">
        <v>2</v>
      </c>
      <c r="G221" s="73" t="s">
        <v>164</v>
      </c>
      <c r="H221" s="61">
        <v>191</v>
      </c>
      <c r="I221" s="151">
        <v>0</v>
      </c>
      <c r="J221" s="151">
        <v>0</v>
      </c>
      <c r="K221" s="151">
        <v>0</v>
      </c>
      <c r="L221" s="151">
        <v>0</v>
      </c>
      <c r="M221" s="9"/>
    </row>
    <row r="222" spans="1:16" ht="26.25" hidden="1" customHeight="1">
      <c r="A222" s="92">
        <v>3</v>
      </c>
      <c r="B222" s="73">
        <v>1</v>
      </c>
      <c r="C222" s="92">
        <v>3</v>
      </c>
      <c r="D222" s="93">
        <v>2</v>
      </c>
      <c r="E222" s="93">
        <v>1</v>
      </c>
      <c r="F222" s="94">
        <v>3</v>
      </c>
      <c r="G222" s="73" t="s">
        <v>165</v>
      </c>
      <c r="H222" s="61">
        <v>192</v>
      </c>
      <c r="I222" s="151">
        <v>0</v>
      </c>
      <c r="J222" s="151">
        <v>0</v>
      </c>
      <c r="K222" s="151">
        <v>0</v>
      </c>
      <c r="L222" s="151">
        <v>0</v>
      </c>
      <c r="M222" s="9"/>
    </row>
    <row r="223" spans="1:16" ht="27.75" hidden="1" customHeight="1">
      <c r="A223" s="92">
        <v>3</v>
      </c>
      <c r="B223" s="73">
        <v>1</v>
      </c>
      <c r="C223" s="92">
        <v>3</v>
      </c>
      <c r="D223" s="93">
        <v>2</v>
      </c>
      <c r="E223" s="93">
        <v>1</v>
      </c>
      <c r="F223" s="94">
        <v>4</v>
      </c>
      <c r="G223" s="73" t="s">
        <v>166</v>
      </c>
      <c r="H223" s="61">
        <v>193</v>
      </c>
      <c r="I223" s="151">
        <v>0</v>
      </c>
      <c r="J223" s="151">
        <v>0</v>
      </c>
      <c r="K223" s="151">
        <v>0</v>
      </c>
      <c r="L223" s="173">
        <v>0</v>
      </c>
      <c r="M223" s="9"/>
    </row>
    <row r="224" spans="1:16" ht="29.25" hidden="1" customHeight="1">
      <c r="A224" s="92">
        <v>3</v>
      </c>
      <c r="B224" s="73">
        <v>1</v>
      </c>
      <c r="C224" s="92">
        <v>3</v>
      </c>
      <c r="D224" s="93">
        <v>2</v>
      </c>
      <c r="E224" s="93">
        <v>1</v>
      </c>
      <c r="F224" s="94">
        <v>5</v>
      </c>
      <c r="G224" s="78" t="s">
        <v>167</v>
      </c>
      <c r="H224" s="61">
        <v>194</v>
      </c>
      <c r="I224" s="151">
        <v>0</v>
      </c>
      <c r="J224" s="151">
        <v>0</v>
      </c>
      <c r="K224" s="151">
        <v>0</v>
      </c>
      <c r="L224" s="151">
        <v>0</v>
      </c>
      <c r="M224" s="9"/>
    </row>
    <row r="225" spans="1:13" ht="25.5" hidden="1" customHeight="1">
      <c r="A225" s="92">
        <v>3</v>
      </c>
      <c r="B225" s="73">
        <v>1</v>
      </c>
      <c r="C225" s="92">
        <v>3</v>
      </c>
      <c r="D225" s="93">
        <v>2</v>
      </c>
      <c r="E225" s="93">
        <v>1</v>
      </c>
      <c r="F225" s="94">
        <v>6</v>
      </c>
      <c r="G225" s="78" t="s">
        <v>162</v>
      </c>
      <c r="H225" s="61">
        <v>195</v>
      </c>
      <c r="I225" s="151">
        <v>0</v>
      </c>
      <c r="J225" s="151">
        <v>0</v>
      </c>
      <c r="K225" s="151">
        <v>0</v>
      </c>
      <c r="L225" s="173">
        <v>0</v>
      </c>
      <c r="M225" s="9"/>
    </row>
    <row r="226" spans="1:13" ht="27" hidden="1" customHeight="1">
      <c r="A226" s="66">
        <v>3</v>
      </c>
      <c r="B226" s="64">
        <v>1</v>
      </c>
      <c r="C226" s="64">
        <v>4</v>
      </c>
      <c r="D226" s="64"/>
      <c r="E226" s="64"/>
      <c r="F226" s="67"/>
      <c r="G226" s="78" t="s">
        <v>168</v>
      </c>
      <c r="H226" s="61">
        <v>196</v>
      </c>
      <c r="I226" s="158">
        <f t="shared" ref="I226:L228" si="24">I227</f>
        <v>0</v>
      </c>
      <c r="J226" s="160">
        <f t="shared" si="24"/>
        <v>0</v>
      </c>
      <c r="K226" s="161">
        <f t="shared" si="24"/>
        <v>0</v>
      </c>
      <c r="L226" s="161">
        <f t="shared" si="24"/>
        <v>0</v>
      </c>
      <c r="M226" s="9"/>
    </row>
    <row r="227" spans="1:13" ht="27" hidden="1" customHeight="1">
      <c r="A227" s="107">
        <v>3</v>
      </c>
      <c r="B227" s="118">
        <v>1</v>
      </c>
      <c r="C227" s="118">
        <v>4</v>
      </c>
      <c r="D227" s="118">
        <v>1</v>
      </c>
      <c r="E227" s="118"/>
      <c r="F227" s="119"/>
      <c r="G227" s="78" t="s">
        <v>168</v>
      </c>
      <c r="H227" s="61">
        <v>197</v>
      </c>
      <c r="I227" s="155">
        <f t="shared" si="24"/>
        <v>0</v>
      </c>
      <c r="J227" s="167">
        <f t="shared" si="24"/>
        <v>0</v>
      </c>
      <c r="K227" s="156">
        <f t="shared" si="24"/>
        <v>0</v>
      </c>
      <c r="L227" s="156">
        <f t="shared" si="24"/>
        <v>0</v>
      </c>
      <c r="M227" s="9"/>
    </row>
    <row r="228" spans="1:13" ht="27.75" hidden="1" customHeight="1">
      <c r="A228" s="92">
        <v>3</v>
      </c>
      <c r="B228" s="93">
        <v>1</v>
      </c>
      <c r="C228" s="93">
        <v>4</v>
      </c>
      <c r="D228" s="93">
        <v>1</v>
      </c>
      <c r="E228" s="93">
        <v>1</v>
      </c>
      <c r="F228" s="94"/>
      <c r="G228" s="78" t="s">
        <v>169</v>
      </c>
      <c r="H228" s="61">
        <v>198</v>
      </c>
      <c r="I228" s="147">
        <f t="shared" si="24"/>
        <v>0</v>
      </c>
      <c r="J228" s="174">
        <f t="shared" si="24"/>
        <v>0</v>
      </c>
      <c r="K228" s="148">
        <f t="shared" si="24"/>
        <v>0</v>
      </c>
      <c r="L228" s="148">
        <f t="shared" si="24"/>
        <v>0</v>
      </c>
      <c r="M228" s="9"/>
    </row>
    <row r="229" spans="1:13" ht="27" hidden="1" customHeight="1">
      <c r="A229" s="91">
        <v>3</v>
      </c>
      <c r="B229" s="92">
        <v>1</v>
      </c>
      <c r="C229" s="93">
        <v>4</v>
      </c>
      <c r="D229" s="93">
        <v>1</v>
      </c>
      <c r="E229" s="93">
        <v>1</v>
      </c>
      <c r="F229" s="94">
        <v>1</v>
      </c>
      <c r="G229" s="78" t="s">
        <v>169</v>
      </c>
      <c r="H229" s="61">
        <v>199</v>
      </c>
      <c r="I229" s="151">
        <v>0</v>
      </c>
      <c r="J229" s="151">
        <v>0</v>
      </c>
      <c r="K229" s="151">
        <v>0</v>
      </c>
      <c r="L229" s="151">
        <v>0</v>
      </c>
      <c r="M229" s="9"/>
    </row>
    <row r="230" spans="1:13" ht="26.25" hidden="1" customHeight="1">
      <c r="A230" s="91">
        <v>3</v>
      </c>
      <c r="B230" s="93">
        <v>1</v>
      </c>
      <c r="C230" s="93">
        <v>5</v>
      </c>
      <c r="D230" s="93"/>
      <c r="E230" s="93"/>
      <c r="F230" s="94"/>
      <c r="G230" s="73" t="s">
        <v>170</v>
      </c>
      <c r="H230" s="61">
        <v>200</v>
      </c>
      <c r="I230" s="147">
        <f t="shared" ref="I230:L231" si="25">I231</f>
        <v>0</v>
      </c>
      <c r="J230" s="147">
        <f t="shared" si="25"/>
        <v>0</v>
      </c>
      <c r="K230" s="147">
        <f t="shared" si="25"/>
        <v>0</v>
      </c>
      <c r="L230" s="147">
        <f t="shared" si="25"/>
        <v>0</v>
      </c>
      <c r="M230" s="9"/>
    </row>
    <row r="231" spans="1:13" ht="30" hidden="1" customHeight="1">
      <c r="A231" s="91">
        <v>3</v>
      </c>
      <c r="B231" s="93">
        <v>1</v>
      </c>
      <c r="C231" s="93">
        <v>5</v>
      </c>
      <c r="D231" s="93">
        <v>1</v>
      </c>
      <c r="E231" s="93"/>
      <c r="F231" s="94"/>
      <c r="G231" s="73" t="s">
        <v>170</v>
      </c>
      <c r="H231" s="61">
        <v>201</v>
      </c>
      <c r="I231" s="147">
        <f t="shared" si="25"/>
        <v>0</v>
      </c>
      <c r="J231" s="147">
        <f t="shared" si="25"/>
        <v>0</v>
      </c>
      <c r="K231" s="147">
        <f t="shared" si="25"/>
        <v>0</v>
      </c>
      <c r="L231" s="147">
        <f t="shared" si="25"/>
        <v>0</v>
      </c>
      <c r="M231" s="9"/>
    </row>
    <row r="232" spans="1:13" ht="27" hidden="1" customHeight="1">
      <c r="A232" s="91">
        <v>3</v>
      </c>
      <c r="B232" s="93">
        <v>1</v>
      </c>
      <c r="C232" s="93">
        <v>5</v>
      </c>
      <c r="D232" s="93">
        <v>1</v>
      </c>
      <c r="E232" s="93">
        <v>1</v>
      </c>
      <c r="F232" s="94"/>
      <c r="G232" s="73" t="s">
        <v>170</v>
      </c>
      <c r="H232" s="61">
        <v>202</v>
      </c>
      <c r="I232" s="147">
        <f>SUM(I233:I235)</f>
        <v>0</v>
      </c>
      <c r="J232" s="147">
        <f>SUM(J233:J235)</f>
        <v>0</v>
      </c>
      <c r="K232" s="147">
        <f>SUM(K233:K235)</f>
        <v>0</v>
      </c>
      <c r="L232" s="147">
        <f>SUM(L233:L235)</f>
        <v>0</v>
      </c>
      <c r="M232" s="9"/>
    </row>
    <row r="233" spans="1:13" ht="31.5" hidden="1" customHeight="1">
      <c r="A233" s="91">
        <v>3</v>
      </c>
      <c r="B233" s="93">
        <v>1</v>
      </c>
      <c r="C233" s="93">
        <v>5</v>
      </c>
      <c r="D233" s="93">
        <v>1</v>
      </c>
      <c r="E233" s="93">
        <v>1</v>
      </c>
      <c r="F233" s="94">
        <v>1</v>
      </c>
      <c r="G233" s="122" t="s">
        <v>171</v>
      </c>
      <c r="H233" s="61">
        <v>203</v>
      </c>
      <c r="I233" s="151">
        <v>0</v>
      </c>
      <c r="J233" s="151">
        <v>0</v>
      </c>
      <c r="K233" s="151">
        <v>0</v>
      </c>
      <c r="L233" s="151">
        <v>0</v>
      </c>
      <c r="M233" s="9"/>
    </row>
    <row r="234" spans="1:13" ht="25.5" hidden="1" customHeight="1">
      <c r="A234" s="91">
        <v>3</v>
      </c>
      <c r="B234" s="93">
        <v>1</v>
      </c>
      <c r="C234" s="93">
        <v>5</v>
      </c>
      <c r="D234" s="93">
        <v>1</v>
      </c>
      <c r="E234" s="93">
        <v>1</v>
      </c>
      <c r="F234" s="94">
        <v>2</v>
      </c>
      <c r="G234" s="122" t="s">
        <v>172</v>
      </c>
      <c r="H234" s="61">
        <v>204</v>
      </c>
      <c r="I234" s="151">
        <v>0</v>
      </c>
      <c r="J234" s="151">
        <v>0</v>
      </c>
      <c r="K234" s="151">
        <v>0</v>
      </c>
      <c r="L234" s="151">
        <v>0</v>
      </c>
      <c r="M234" s="9"/>
    </row>
    <row r="235" spans="1:13" ht="28.5" hidden="1" customHeight="1">
      <c r="A235" s="91">
        <v>3</v>
      </c>
      <c r="B235" s="93">
        <v>1</v>
      </c>
      <c r="C235" s="93">
        <v>5</v>
      </c>
      <c r="D235" s="93">
        <v>1</v>
      </c>
      <c r="E235" s="93">
        <v>1</v>
      </c>
      <c r="F235" s="94">
        <v>3</v>
      </c>
      <c r="G235" s="122" t="s">
        <v>173</v>
      </c>
      <c r="H235" s="61">
        <v>205</v>
      </c>
      <c r="I235" s="151">
        <v>0</v>
      </c>
      <c r="J235" s="151">
        <v>0</v>
      </c>
      <c r="K235" s="151">
        <v>0</v>
      </c>
      <c r="L235" s="151">
        <v>0</v>
      </c>
      <c r="M235" s="9"/>
    </row>
    <row r="236" spans="1:13" ht="41.25" hidden="1" customHeight="1">
      <c r="A236" s="57">
        <v>3</v>
      </c>
      <c r="B236" s="58">
        <v>2</v>
      </c>
      <c r="C236" s="58"/>
      <c r="D236" s="58"/>
      <c r="E236" s="58"/>
      <c r="F236" s="60"/>
      <c r="G236" s="59" t="s">
        <v>174</v>
      </c>
      <c r="H236" s="61">
        <v>206</v>
      </c>
      <c r="I236" s="147">
        <f>SUM(I237+I269)</f>
        <v>0</v>
      </c>
      <c r="J236" s="174">
        <f>SUM(J237+J269)</f>
        <v>0</v>
      </c>
      <c r="K236" s="148">
        <f>SUM(K237+K269)</f>
        <v>0</v>
      </c>
      <c r="L236" s="148">
        <f>SUM(L237+L269)</f>
        <v>0</v>
      </c>
      <c r="M236" s="9"/>
    </row>
    <row r="237" spans="1:13" ht="26.25" hidden="1" customHeight="1">
      <c r="A237" s="107">
        <v>3</v>
      </c>
      <c r="B237" s="117">
        <v>2</v>
      </c>
      <c r="C237" s="118">
        <v>1</v>
      </c>
      <c r="D237" s="118"/>
      <c r="E237" s="118"/>
      <c r="F237" s="119"/>
      <c r="G237" s="111" t="s">
        <v>175</v>
      </c>
      <c r="H237" s="61">
        <v>207</v>
      </c>
      <c r="I237" s="155">
        <f>SUM(I238+I247+I251+I255+I259+I262+I265)</f>
        <v>0</v>
      </c>
      <c r="J237" s="167">
        <f>SUM(J238+J247+J251+J255+J259+J262+J265)</f>
        <v>0</v>
      </c>
      <c r="K237" s="156">
        <f>SUM(K238+K247+K251+K255+K259+K262+K265)</f>
        <v>0</v>
      </c>
      <c r="L237" s="156">
        <f>SUM(L238+L247+L251+L255+L259+L262+L265)</f>
        <v>0</v>
      </c>
      <c r="M237" s="9"/>
    </row>
    <row r="238" spans="1:13" ht="30" hidden="1" customHeight="1">
      <c r="A238" s="92">
        <v>3</v>
      </c>
      <c r="B238" s="93">
        <v>2</v>
      </c>
      <c r="C238" s="93">
        <v>1</v>
      </c>
      <c r="D238" s="93">
        <v>1</v>
      </c>
      <c r="E238" s="93"/>
      <c r="F238" s="94"/>
      <c r="G238" s="73" t="s">
        <v>176</v>
      </c>
      <c r="H238" s="61">
        <v>208</v>
      </c>
      <c r="I238" s="155">
        <f>I239</f>
        <v>0</v>
      </c>
      <c r="J238" s="155">
        <f>J239</f>
        <v>0</v>
      </c>
      <c r="K238" s="155">
        <f>K239</f>
        <v>0</v>
      </c>
      <c r="L238" s="155">
        <f>L239</f>
        <v>0</v>
      </c>
      <c r="M238" s="9"/>
    </row>
    <row r="239" spans="1:13" ht="27" hidden="1" customHeight="1">
      <c r="A239" s="92">
        <v>3</v>
      </c>
      <c r="B239" s="92">
        <v>2</v>
      </c>
      <c r="C239" s="93">
        <v>1</v>
      </c>
      <c r="D239" s="93">
        <v>1</v>
      </c>
      <c r="E239" s="93">
        <v>1</v>
      </c>
      <c r="F239" s="94"/>
      <c r="G239" s="73" t="s">
        <v>177</v>
      </c>
      <c r="H239" s="61">
        <v>209</v>
      </c>
      <c r="I239" s="147">
        <f>SUM(I240:I240)</f>
        <v>0</v>
      </c>
      <c r="J239" s="174">
        <f>SUM(J240:J240)</f>
        <v>0</v>
      </c>
      <c r="K239" s="148">
        <f>SUM(K240:K240)</f>
        <v>0</v>
      </c>
      <c r="L239" s="148">
        <f>SUM(L240:L240)</f>
        <v>0</v>
      </c>
      <c r="M239" s="9"/>
    </row>
    <row r="240" spans="1:13" ht="25.5" hidden="1" customHeight="1">
      <c r="A240" s="107">
        <v>3</v>
      </c>
      <c r="B240" s="107">
        <v>2</v>
      </c>
      <c r="C240" s="118">
        <v>1</v>
      </c>
      <c r="D240" s="118">
        <v>1</v>
      </c>
      <c r="E240" s="118">
        <v>1</v>
      </c>
      <c r="F240" s="119">
        <v>1</v>
      </c>
      <c r="G240" s="111" t="s">
        <v>177</v>
      </c>
      <c r="H240" s="61">
        <v>210</v>
      </c>
      <c r="I240" s="151">
        <v>0</v>
      </c>
      <c r="J240" s="151">
        <v>0</v>
      </c>
      <c r="K240" s="151">
        <v>0</v>
      </c>
      <c r="L240" s="151">
        <v>0</v>
      </c>
      <c r="M240" s="9"/>
    </row>
    <row r="241" spans="1:13" ht="25.5" hidden="1" customHeight="1">
      <c r="A241" s="107">
        <v>3</v>
      </c>
      <c r="B241" s="118">
        <v>2</v>
      </c>
      <c r="C241" s="118">
        <v>1</v>
      </c>
      <c r="D241" s="118">
        <v>1</v>
      </c>
      <c r="E241" s="118">
        <v>2</v>
      </c>
      <c r="F241" s="119"/>
      <c r="G241" s="111" t="s">
        <v>178</v>
      </c>
      <c r="H241" s="61">
        <v>211</v>
      </c>
      <c r="I241" s="147">
        <f>SUM(I242:I243)</f>
        <v>0</v>
      </c>
      <c r="J241" s="147">
        <f>SUM(J242:J243)</f>
        <v>0</v>
      </c>
      <c r="K241" s="147">
        <f>SUM(K242:K243)</f>
        <v>0</v>
      </c>
      <c r="L241" s="147">
        <f>SUM(L242:L243)</f>
        <v>0</v>
      </c>
      <c r="M241" s="9"/>
    </row>
    <row r="242" spans="1:13" ht="24.75" hidden="1" customHeight="1">
      <c r="A242" s="107">
        <v>3</v>
      </c>
      <c r="B242" s="118">
        <v>2</v>
      </c>
      <c r="C242" s="118">
        <v>1</v>
      </c>
      <c r="D242" s="118">
        <v>1</v>
      </c>
      <c r="E242" s="118">
        <v>2</v>
      </c>
      <c r="F242" s="119">
        <v>1</v>
      </c>
      <c r="G242" s="111" t="s">
        <v>179</v>
      </c>
      <c r="H242" s="61">
        <v>212</v>
      </c>
      <c r="I242" s="151">
        <v>0</v>
      </c>
      <c r="J242" s="151">
        <v>0</v>
      </c>
      <c r="K242" s="151">
        <v>0</v>
      </c>
      <c r="L242" s="151">
        <v>0</v>
      </c>
      <c r="M242" s="9"/>
    </row>
    <row r="243" spans="1:13" ht="25.5" hidden="1" customHeight="1">
      <c r="A243" s="107">
        <v>3</v>
      </c>
      <c r="B243" s="118">
        <v>2</v>
      </c>
      <c r="C243" s="118">
        <v>1</v>
      </c>
      <c r="D243" s="118">
        <v>1</v>
      </c>
      <c r="E243" s="118">
        <v>2</v>
      </c>
      <c r="F243" s="119">
        <v>2</v>
      </c>
      <c r="G243" s="111" t="s">
        <v>180</v>
      </c>
      <c r="H243" s="61">
        <v>213</v>
      </c>
      <c r="I243" s="151">
        <v>0</v>
      </c>
      <c r="J243" s="151">
        <v>0</v>
      </c>
      <c r="K243" s="151">
        <v>0</v>
      </c>
      <c r="L243" s="151">
        <v>0</v>
      </c>
      <c r="M243" s="9"/>
    </row>
    <row r="244" spans="1:13" ht="25.5" hidden="1" customHeight="1">
      <c r="A244" s="107">
        <v>3</v>
      </c>
      <c r="B244" s="118">
        <v>2</v>
      </c>
      <c r="C244" s="118">
        <v>1</v>
      </c>
      <c r="D244" s="118">
        <v>1</v>
      </c>
      <c r="E244" s="118">
        <v>3</v>
      </c>
      <c r="F244" s="126"/>
      <c r="G244" s="111" t="s">
        <v>181</v>
      </c>
      <c r="H244" s="61">
        <v>214</v>
      </c>
      <c r="I244" s="147">
        <f>SUM(I245:I246)</f>
        <v>0</v>
      </c>
      <c r="J244" s="147">
        <f>SUM(J245:J246)</f>
        <v>0</v>
      </c>
      <c r="K244" s="147">
        <f>SUM(K245:K246)</f>
        <v>0</v>
      </c>
      <c r="L244" s="147">
        <f>SUM(L245:L246)</f>
        <v>0</v>
      </c>
      <c r="M244" s="9"/>
    </row>
    <row r="245" spans="1:13" ht="29.2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3</v>
      </c>
      <c r="F245" s="119">
        <v>1</v>
      </c>
      <c r="G245" s="111" t="s">
        <v>182</v>
      </c>
      <c r="H245" s="61">
        <v>215</v>
      </c>
      <c r="I245" s="151">
        <v>0</v>
      </c>
      <c r="J245" s="151">
        <v>0</v>
      </c>
      <c r="K245" s="151">
        <v>0</v>
      </c>
      <c r="L245" s="151">
        <v>0</v>
      </c>
      <c r="M245" s="9"/>
    </row>
    <row r="246" spans="1:13" ht="25.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3</v>
      </c>
      <c r="F246" s="119">
        <v>2</v>
      </c>
      <c r="G246" s="111" t="s">
        <v>183</v>
      </c>
      <c r="H246" s="61">
        <v>216</v>
      </c>
      <c r="I246" s="151">
        <v>0</v>
      </c>
      <c r="J246" s="151">
        <v>0</v>
      </c>
      <c r="K246" s="151">
        <v>0</v>
      </c>
      <c r="L246" s="151">
        <v>0</v>
      </c>
      <c r="M246" s="9"/>
    </row>
    <row r="247" spans="1:13" ht="27" hidden="1" customHeight="1">
      <c r="A247" s="92">
        <v>3</v>
      </c>
      <c r="B247" s="93">
        <v>2</v>
      </c>
      <c r="C247" s="93">
        <v>1</v>
      </c>
      <c r="D247" s="93">
        <v>2</v>
      </c>
      <c r="E247" s="93"/>
      <c r="F247" s="94"/>
      <c r="G247" s="73" t="s">
        <v>184</v>
      </c>
      <c r="H247" s="61">
        <v>217</v>
      </c>
      <c r="I247" s="147">
        <f>I248</f>
        <v>0</v>
      </c>
      <c r="J247" s="147">
        <f>J248</f>
        <v>0</v>
      </c>
      <c r="K247" s="147">
        <f>K248</f>
        <v>0</v>
      </c>
      <c r="L247" s="147">
        <f>L248</f>
        <v>0</v>
      </c>
      <c r="M247" s="9"/>
    </row>
    <row r="248" spans="1:13" ht="27.75" hidden="1" customHeight="1">
      <c r="A248" s="92">
        <v>3</v>
      </c>
      <c r="B248" s="93">
        <v>2</v>
      </c>
      <c r="C248" s="93">
        <v>1</v>
      </c>
      <c r="D248" s="93">
        <v>2</v>
      </c>
      <c r="E248" s="93">
        <v>1</v>
      </c>
      <c r="F248" s="94"/>
      <c r="G248" s="73" t="s">
        <v>184</v>
      </c>
      <c r="H248" s="61">
        <v>218</v>
      </c>
      <c r="I248" s="147">
        <f>SUM(I249:I250)</f>
        <v>0</v>
      </c>
      <c r="J248" s="174">
        <f>SUM(J249:J250)</f>
        <v>0</v>
      </c>
      <c r="K248" s="148">
        <f>SUM(K249:K250)</f>
        <v>0</v>
      </c>
      <c r="L248" s="148">
        <f>SUM(L249:L250)</f>
        <v>0</v>
      </c>
      <c r="M248" s="9"/>
    </row>
    <row r="249" spans="1:13" ht="27" hidden="1" customHeight="1">
      <c r="A249" s="107">
        <v>3</v>
      </c>
      <c r="B249" s="117">
        <v>2</v>
      </c>
      <c r="C249" s="118">
        <v>1</v>
      </c>
      <c r="D249" s="118">
        <v>2</v>
      </c>
      <c r="E249" s="118">
        <v>1</v>
      </c>
      <c r="F249" s="119">
        <v>1</v>
      </c>
      <c r="G249" s="111" t="s">
        <v>185</v>
      </c>
      <c r="H249" s="61">
        <v>219</v>
      </c>
      <c r="I249" s="151">
        <v>0</v>
      </c>
      <c r="J249" s="151">
        <v>0</v>
      </c>
      <c r="K249" s="151">
        <v>0</v>
      </c>
      <c r="L249" s="151">
        <v>0</v>
      </c>
      <c r="M249" s="9"/>
    </row>
    <row r="250" spans="1:13" ht="25.5" hidden="1" customHeight="1">
      <c r="A250" s="92">
        <v>3</v>
      </c>
      <c r="B250" s="93">
        <v>2</v>
      </c>
      <c r="C250" s="93">
        <v>1</v>
      </c>
      <c r="D250" s="93">
        <v>2</v>
      </c>
      <c r="E250" s="93">
        <v>1</v>
      </c>
      <c r="F250" s="94">
        <v>2</v>
      </c>
      <c r="G250" s="73" t="s">
        <v>186</v>
      </c>
      <c r="H250" s="61">
        <v>220</v>
      </c>
      <c r="I250" s="151">
        <v>0</v>
      </c>
      <c r="J250" s="151">
        <v>0</v>
      </c>
      <c r="K250" s="151">
        <v>0</v>
      </c>
      <c r="L250" s="151">
        <v>0</v>
      </c>
      <c r="M250" s="9"/>
    </row>
    <row r="251" spans="1:13" ht="26.25" hidden="1" customHeight="1">
      <c r="A251" s="66">
        <v>3</v>
      </c>
      <c r="B251" s="64">
        <v>2</v>
      </c>
      <c r="C251" s="64">
        <v>1</v>
      </c>
      <c r="D251" s="64">
        <v>3</v>
      </c>
      <c r="E251" s="64"/>
      <c r="F251" s="67"/>
      <c r="G251" s="78" t="s">
        <v>187</v>
      </c>
      <c r="H251" s="61">
        <v>221</v>
      </c>
      <c r="I251" s="158">
        <f>I252</f>
        <v>0</v>
      </c>
      <c r="J251" s="160">
        <f>J252</f>
        <v>0</v>
      </c>
      <c r="K251" s="161">
        <f>K252</f>
        <v>0</v>
      </c>
      <c r="L251" s="161">
        <f>L252</f>
        <v>0</v>
      </c>
      <c r="M251" s="9"/>
    </row>
    <row r="252" spans="1:13" ht="29.25" hidden="1" customHeight="1">
      <c r="A252" s="92">
        <v>3</v>
      </c>
      <c r="B252" s="93">
        <v>2</v>
      </c>
      <c r="C252" s="93">
        <v>1</v>
      </c>
      <c r="D252" s="93">
        <v>3</v>
      </c>
      <c r="E252" s="93">
        <v>1</v>
      </c>
      <c r="F252" s="94"/>
      <c r="G252" s="78" t="s">
        <v>187</v>
      </c>
      <c r="H252" s="61">
        <v>222</v>
      </c>
      <c r="I252" s="147">
        <f>I253+I254</f>
        <v>0</v>
      </c>
      <c r="J252" s="147">
        <f>J253+J254</f>
        <v>0</v>
      </c>
      <c r="K252" s="147">
        <f>K253+K254</f>
        <v>0</v>
      </c>
      <c r="L252" s="147">
        <f>L253+L254</f>
        <v>0</v>
      </c>
      <c r="M252" s="9"/>
    </row>
    <row r="253" spans="1:13" ht="30" hidden="1" customHeight="1">
      <c r="A253" s="92">
        <v>3</v>
      </c>
      <c r="B253" s="93">
        <v>2</v>
      </c>
      <c r="C253" s="93">
        <v>1</v>
      </c>
      <c r="D253" s="93">
        <v>3</v>
      </c>
      <c r="E253" s="93">
        <v>1</v>
      </c>
      <c r="F253" s="94">
        <v>1</v>
      </c>
      <c r="G253" s="73" t="s">
        <v>188</v>
      </c>
      <c r="H253" s="61">
        <v>223</v>
      </c>
      <c r="I253" s="151">
        <v>0</v>
      </c>
      <c r="J253" s="151">
        <v>0</v>
      </c>
      <c r="K253" s="151">
        <v>0</v>
      </c>
      <c r="L253" s="151">
        <v>0</v>
      </c>
      <c r="M253" s="9"/>
    </row>
    <row r="254" spans="1:13" ht="27.75" hidden="1" customHeight="1">
      <c r="A254" s="92">
        <v>3</v>
      </c>
      <c r="B254" s="93">
        <v>2</v>
      </c>
      <c r="C254" s="93">
        <v>1</v>
      </c>
      <c r="D254" s="93">
        <v>3</v>
      </c>
      <c r="E254" s="93">
        <v>1</v>
      </c>
      <c r="F254" s="94">
        <v>2</v>
      </c>
      <c r="G254" s="73" t="s">
        <v>189</v>
      </c>
      <c r="H254" s="61">
        <v>224</v>
      </c>
      <c r="I254" s="173">
        <v>0</v>
      </c>
      <c r="J254" s="170">
        <v>0</v>
      </c>
      <c r="K254" s="173">
        <v>0</v>
      </c>
      <c r="L254" s="173">
        <v>0</v>
      </c>
      <c r="M254" s="9"/>
    </row>
    <row r="255" spans="1:13" ht="26.25" hidden="1" customHeight="1">
      <c r="A255" s="92">
        <v>3</v>
      </c>
      <c r="B255" s="93">
        <v>2</v>
      </c>
      <c r="C255" s="93">
        <v>1</v>
      </c>
      <c r="D255" s="93">
        <v>4</v>
      </c>
      <c r="E255" s="93"/>
      <c r="F255" s="94"/>
      <c r="G255" s="73" t="s">
        <v>190</v>
      </c>
      <c r="H255" s="61">
        <v>225</v>
      </c>
      <c r="I255" s="147">
        <f>I256</f>
        <v>0</v>
      </c>
      <c r="J255" s="148">
        <f>J256</f>
        <v>0</v>
      </c>
      <c r="K255" s="147">
        <f>K256</f>
        <v>0</v>
      </c>
      <c r="L255" s="148">
        <f>L256</f>
        <v>0</v>
      </c>
      <c r="M255" s="9"/>
    </row>
    <row r="256" spans="1:13" ht="27.75" hidden="1" customHeight="1">
      <c r="A256" s="66">
        <v>3</v>
      </c>
      <c r="B256" s="64">
        <v>2</v>
      </c>
      <c r="C256" s="64">
        <v>1</v>
      </c>
      <c r="D256" s="64">
        <v>4</v>
      </c>
      <c r="E256" s="64">
        <v>1</v>
      </c>
      <c r="F256" s="67"/>
      <c r="G256" s="78" t="s">
        <v>190</v>
      </c>
      <c r="H256" s="61">
        <v>226</v>
      </c>
      <c r="I256" s="158">
        <f>SUM(I257:I258)</f>
        <v>0</v>
      </c>
      <c r="J256" s="160">
        <f>SUM(J257:J258)</f>
        <v>0</v>
      </c>
      <c r="K256" s="161">
        <f>SUM(K257:K258)</f>
        <v>0</v>
      </c>
      <c r="L256" s="161">
        <f>SUM(L257:L258)</f>
        <v>0</v>
      </c>
      <c r="M256" s="9"/>
    </row>
    <row r="257" spans="1:13" ht="25.5" hidden="1" customHeight="1">
      <c r="A257" s="92">
        <v>3</v>
      </c>
      <c r="B257" s="93">
        <v>2</v>
      </c>
      <c r="C257" s="93">
        <v>1</v>
      </c>
      <c r="D257" s="93">
        <v>4</v>
      </c>
      <c r="E257" s="93">
        <v>1</v>
      </c>
      <c r="F257" s="94">
        <v>1</v>
      </c>
      <c r="G257" s="73" t="s">
        <v>191</v>
      </c>
      <c r="H257" s="61">
        <v>227</v>
      </c>
      <c r="I257" s="151">
        <v>0</v>
      </c>
      <c r="J257" s="151">
        <v>0</v>
      </c>
      <c r="K257" s="151">
        <v>0</v>
      </c>
      <c r="L257" s="151">
        <v>0</v>
      </c>
      <c r="M257" s="9"/>
    </row>
    <row r="258" spans="1:13" ht="27.75" hidden="1" customHeight="1">
      <c r="A258" s="92">
        <v>3</v>
      </c>
      <c r="B258" s="93">
        <v>2</v>
      </c>
      <c r="C258" s="93">
        <v>1</v>
      </c>
      <c r="D258" s="93">
        <v>4</v>
      </c>
      <c r="E258" s="93">
        <v>1</v>
      </c>
      <c r="F258" s="94">
        <v>2</v>
      </c>
      <c r="G258" s="73" t="s">
        <v>192</v>
      </c>
      <c r="H258" s="61">
        <v>228</v>
      </c>
      <c r="I258" s="151">
        <v>0</v>
      </c>
      <c r="J258" s="151">
        <v>0</v>
      </c>
      <c r="K258" s="151">
        <v>0</v>
      </c>
      <c r="L258" s="151">
        <v>0</v>
      </c>
      <c r="M258" s="9"/>
    </row>
    <row r="259" spans="1:13" hidden="1">
      <c r="A259" s="92">
        <v>3</v>
      </c>
      <c r="B259" s="93">
        <v>2</v>
      </c>
      <c r="C259" s="93">
        <v>1</v>
      </c>
      <c r="D259" s="93">
        <v>5</v>
      </c>
      <c r="E259" s="93"/>
      <c r="F259" s="94"/>
      <c r="G259" s="73" t="s">
        <v>193</v>
      </c>
      <c r="H259" s="61">
        <v>229</v>
      </c>
      <c r="I259" s="147">
        <f t="shared" ref="I259:L260" si="26">I260</f>
        <v>0</v>
      </c>
      <c r="J259" s="174">
        <f t="shared" si="26"/>
        <v>0</v>
      </c>
      <c r="K259" s="148">
        <f t="shared" si="26"/>
        <v>0</v>
      </c>
      <c r="L259" s="148">
        <f t="shared" si="26"/>
        <v>0</v>
      </c>
    </row>
    <row r="260" spans="1:13" ht="29.25" hidden="1" customHeight="1">
      <c r="A260" s="92">
        <v>3</v>
      </c>
      <c r="B260" s="93">
        <v>2</v>
      </c>
      <c r="C260" s="93">
        <v>1</v>
      </c>
      <c r="D260" s="93">
        <v>5</v>
      </c>
      <c r="E260" s="93">
        <v>1</v>
      </c>
      <c r="F260" s="94"/>
      <c r="G260" s="73" t="s">
        <v>193</v>
      </c>
      <c r="H260" s="61">
        <v>230</v>
      </c>
      <c r="I260" s="148">
        <f t="shared" si="26"/>
        <v>0</v>
      </c>
      <c r="J260" s="174">
        <f t="shared" si="26"/>
        <v>0</v>
      </c>
      <c r="K260" s="148">
        <f t="shared" si="26"/>
        <v>0</v>
      </c>
      <c r="L260" s="148">
        <f t="shared" si="26"/>
        <v>0</v>
      </c>
      <c r="M260" s="9"/>
    </row>
    <row r="261" spans="1:13" hidden="1">
      <c r="A261" s="117">
        <v>3</v>
      </c>
      <c r="B261" s="118">
        <v>2</v>
      </c>
      <c r="C261" s="118">
        <v>1</v>
      </c>
      <c r="D261" s="118">
        <v>5</v>
      </c>
      <c r="E261" s="118">
        <v>1</v>
      </c>
      <c r="F261" s="119">
        <v>1</v>
      </c>
      <c r="G261" s="73" t="s">
        <v>193</v>
      </c>
      <c r="H261" s="61">
        <v>231</v>
      </c>
      <c r="I261" s="173">
        <v>0</v>
      </c>
      <c r="J261" s="173">
        <v>0</v>
      </c>
      <c r="K261" s="173">
        <v>0</v>
      </c>
      <c r="L261" s="173">
        <v>0</v>
      </c>
    </row>
    <row r="262" spans="1:13" hidden="1">
      <c r="A262" s="92">
        <v>3</v>
      </c>
      <c r="B262" s="93">
        <v>2</v>
      </c>
      <c r="C262" s="93">
        <v>1</v>
      </c>
      <c r="D262" s="93">
        <v>6</v>
      </c>
      <c r="E262" s="93"/>
      <c r="F262" s="94"/>
      <c r="G262" s="73" t="s">
        <v>194</v>
      </c>
      <c r="H262" s="61">
        <v>232</v>
      </c>
      <c r="I262" s="147">
        <f t="shared" ref="I262:L263" si="27">I263</f>
        <v>0</v>
      </c>
      <c r="J262" s="174">
        <f t="shared" si="27"/>
        <v>0</v>
      </c>
      <c r="K262" s="148">
        <f t="shared" si="27"/>
        <v>0</v>
      </c>
      <c r="L262" s="148">
        <f t="shared" si="27"/>
        <v>0</v>
      </c>
    </row>
    <row r="263" spans="1:13" hidden="1">
      <c r="A263" s="92">
        <v>3</v>
      </c>
      <c r="B263" s="92">
        <v>2</v>
      </c>
      <c r="C263" s="93">
        <v>1</v>
      </c>
      <c r="D263" s="93">
        <v>6</v>
      </c>
      <c r="E263" s="93">
        <v>1</v>
      </c>
      <c r="F263" s="94"/>
      <c r="G263" s="73" t="s">
        <v>194</v>
      </c>
      <c r="H263" s="61">
        <v>233</v>
      </c>
      <c r="I263" s="147">
        <f t="shared" si="27"/>
        <v>0</v>
      </c>
      <c r="J263" s="174">
        <f t="shared" si="27"/>
        <v>0</v>
      </c>
      <c r="K263" s="148">
        <f t="shared" si="27"/>
        <v>0</v>
      </c>
      <c r="L263" s="148">
        <f t="shared" si="27"/>
        <v>0</v>
      </c>
    </row>
    <row r="264" spans="1:13" ht="24" hidden="1" customHeight="1">
      <c r="A264" s="66">
        <v>3</v>
      </c>
      <c r="B264" s="66">
        <v>2</v>
      </c>
      <c r="C264" s="93">
        <v>1</v>
      </c>
      <c r="D264" s="93">
        <v>6</v>
      </c>
      <c r="E264" s="93">
        <v>1</v>
      </c>
      <c r="F264" s="94">
        <v>1</v>
      </c>
      <c r="G264" s="73" t="s">
        <v>194</v>
      </c>
      <c r="H264" s="61">
        <v>234</v>
      </c>
      <c r="I264" s="173">
        <v>0</v>
      </c>
      <c r="J264" s="173">
        <v>0</v>
      </c>
      <c r="K264" s="173">
        <v>0</v>
      </c>
      <c r="L264" s="173">
        <v>0</v>
      </c>
      <c r="M264" s="9"/>
    </row>
    <row r="265" spans="1:13" ht="27.75" hidden="1" customHeight="1">
      <c r="A265" s="92">
        <v>3</v>
      </c>
      <c r="B265" s="92">
        <v>2</v>
      </c>
      <c r="C265" s="93">
        <v>1</v>
      </c>
      <c r="D265" s="93">
        <v>7</v>
      </c>
      <c r="E265" s="93"/>
      <c r="F265" s="94"/>
      <c r="G265" s="73" t="s">
        <v>195</v>
      </c>
      <c r="H265" s="61">
        <v>235</v>
      </c>
      <c r="I265" s="147">
        <f>I266</f>
        <v>0</v>
      </c>
      <c r="J265" s="174">
        <f>J266</f>
        <v>0</v>
      </c>
      <c r="K265" s="148">
        <f>K266</f>
        <v>0</v>
      </c>
      <c r="L265" s="148">
        <f>L266</f>
        <v>0</v>
      </c>
      <c r="M265" s="9"/>
    </row>
    <row r="266" spans="1:13" hidden="1">
      <c r="A266" s="92">
        <v>3</v>
      </c>
      <c r="B266" s="93">
        <v>2</v>
      </c>
      <c r="C266" s="93">
        <v>1</v>
      </c>
      <c r="D266" s="93">
        <v>7</v>
      </c>
      <c r="E266" s="93">
        <v>1</v>
      </c>
      <c r="F266" s="94"/>
      <c r="G266" s="73" t="s">
        <v>195</v>
      </c>
      <c r="H266" s="61">
        <v>236</v>
      </c>
      <c r="I266" s="147">
        <f>I267+I268</f>
        <v>0</v>
      </c>
      <c r="J266" s="147">
        <f>J267+J268</f>
        <v>0</v>
      </c>
      <c r="K266" s="147">
        <f>K267+K268</f>
        <v>0</v>
      </c>
      <c r="L266" s="147">
        <f>L267+L268</f>
        <v>0</v>
      </c>
    </row>
    <row r="267" spans="1:13" ht="27" hidden="1" customHeight="1">
      <c r="A267" s="92">
        <v>3</v>
      </c>
      <c r="B267" s="93">
        <v>2</v>
      </c>
      <c r="C267" s="93">
        <v>1</v>
      </c>
      <c r="D267" s="93">
        <v>7</v>
      </c>
      <c r="E267" s="93">
        <v>1</v>
      </c>
      <c r="F267" s="94">
        <v>1</v>
      </c>
      <c r="G267" s="73" t="s">
        <v>196</v>
      </c>
      <c r="H267" s="61">
        <v>237</v>
      </c>
      <c r="I267" s="150">
        <v>0</v>
      </c>
      <c r="J267" s="151">
        <v>0</v>
      </c>
      <c r="K267" s="151">
        <v>0</v>
      </c>
      <c r="L267" s="151">
        <v>0</v>
      </c>
      <c r="M267" s="9"/>
    </row>
    <row r="268" spans="1:13" ht="24.75" hidden="1" customHeight="1">
      <c r="A268" s="92">
        <v>3</v>
      </c>
      <c r="B268" s="93">
        <v>2</v>
      </c>
      <c r="C268" s="93">
        <v>1</v>
      </c>
      <c r="D268" s="93">
        <v>7</v>
      </c>
      <c r="E268" s="93">
        <v>1</v>
      </c>
      <c r="F268" s="94">
        <v>2</v>
      </c>
      <c r="G268" s="73" t="s">
        <v>197</v>
      </c>
      <c r="H268" s="61">
        <v>238</v>
      </c>
      <c r="I268" s="151">
        <v>0</v>
      </c>
      <c r="J268" s="151">
        <v>0</v>
      </c>
      <c r="K268" s="151">
        <v>0</v>
      </c>
      <c r="L268" s="151">
        <v>0</v>
      </c>
      <c r="M268" s="9"/>
    </row>
    <row r="269" spans="1:13" ht="38.25" hidden="1" customHeight="1">
      <c r="A269" s="92">
        <v>3</v>
      </c>
      <c r="B269" s="93">
        <v>2</v>
      </c>
      <c r="C269" s="93">
        <v>2</v>
      </c>
      <c r="D269" s="127"/>
      <c r="E269" s="127"/>
      <c r="F269" s="128"/>
      <c r="G269" s="73" t="s">
        <v>198</v>
      </c>
      <c r="H269" s="61">
        <v>239</v>
      </c>
      <c r="I269" s="147">
        <f>SUM(I270+I279+I283+I287+I291+I294+I297)</f>
        <v>0</v>
      </c>
      <c r="J269" s="174">
        <f>SUM(J270+J279+J283+J287+J291+J294+J297)</f>
        <v>0</v>
      </c>
      <c r="K269" s="148">
        <f>SUM(K270+K279+K283+K287+K291+K294+K297)</f>
        <v>0</v>
      </c>
      <c r="L269" s="148">
        <f>SUM(L270+L279+L283+L287+L291+L294+L297)</f>
        <v>0</v>
      </c>
      <c r="M269" s="9"/>
    </row>
    <row r="270" spans="1:13" hidden="1">
      <c r="A270" s="92">
        <v>3</v>
      </c>
      <c r="B270" s="93">
        <v>2</v>
      </c>
      <c r="C270" s="93">
        <v>2</v>
      </c>
      <c r="D270" s="93">
        <v>1</v>
      </c>
      <c r="E270" s="93"/>
      <c r="F270" s="94"/>
      <c r="G270" s="73" t="s">
        <v>199</v>
      </c>
      <c r="H270" s="61">
        <v>240</v>
      </c>
      <c r="I270" s="147">
        <f>I271</f>
        <v>0</v>
      </c>
      <c r="J270" s="147">
        <f>J271</f>
        <v>0</v>
      </c>
      <c r="K270" s="147">
        <f>K271</f>
        <v>0</v>
      </c>
      <c r="L270" s="147">
        <f>L271</f>
        <v>0</v>
      </c>
    </row>
    <row r="271" spans="1:13" hidden="1">
      <c r="A271" s="91">
        <v>3</v>
      </c>
      <c r="B271" s="92">
        <v>2</v>
      </c>
      <c r="C271" s="93">
        <v>2</v>
      </c>
      <c r="D271" s="93">
        <v>1</v>
      </c>
      <c r="E271" s="93">
        <v>1</v>
      </c>
      <c r="F271" s="94"/>
      <c r="G271" s="73" t="s">
        <v>177</v>
      </c>
      <c r="H271" s="61">
        <v>241</v>
      </c>
      <c r="I271" s="147">
        <f>SUM(I272)</f>
        <v>0</v>
      </c>
      <c r="J271" s="147">
        <f>SUM(J272)</f>
        <v>0</v>
      </c>
      <c r="K271" s="147">
        <f>SUM(K272)</f>
        <v>0</v>
      </c>
      <c r="L271" s="147">
        <f>SUM(L272)</f>
        <v>0</v>
      </c>
    </row>
    <row r="272" spans="1:13" hidden="1">
      <c r="A272" s="91">
        <v>3</v>
      </c>
      <c r="B272" s="92">
        <v>2</v>
      </c>
      <c r="C272" s="93">
        <v>2</v>
      </c>
      <c r="D272" s="93">
        <v>1</v>
      </c>
      <c r="E272" s="93">
        <v>1</v>
      </c>
      <c r="F272" s="94">
        <v>1</v>
      </c>
      <c r="G272" s="73" t="s">
        <v>177</v>
      </c>
      <c r="H272" s="61">
        <v>242</v>
      </c>
      <c r="I272" s="151">
        <v>0</v>
      </c>
      <c r="J272" s="151">
        <v>0</v>
      </c>
      <c r="K272" s="151">
        <v>0</v>
      </c>
      <c r="L272" s="151">
        <v>0</v>
      </c>
    </row>
    <row r="273" spans="1:13" ht="24" hidden="1" customHeight="1">
      <c r="A273" s="91">
        <v>3</v>
      </c>
      <c r="B273" s="92">
        <v>2</v>
      </c>
      <c r="C273" s="93">
        <v>2</v>
      </c>
      <c r="D273" s="93">
        <v>1</v>
      </c>
      <c r="E273" s="93">
        <v>2</v>
      </c>
      <c r="F273" s="94"/>
      <c r="G273" s="73" t="s">
        <v>200</v>
      </c>
      <c r="H273" s="61">
        <v>243</v>
      </c>
      <c r="I273" s="147">
        <f>SUM(I274:I275)</f>
        <v>0</v>
      </c>
      <c r="J273" s="147">
        <f>SUM(J274:J275)</f>
        <v>0</v>
      </c>
      <c r="K273" s="147">
        <f>SUM(K274:K275)</f>
        <v>0</v>
      </c>
      <c r="L273" s="147">
        <f>SUM(L274:L275)</f>
        <v>0</v>
      </c>
      <c r="M273" s="9"/>
    </row>
    <row r="274" spans="1:13" ht="24" hidden="1" customHeight="1">
      <c r="A274" s="91">
        <v>3</v>
      </c>
      <c r="B274" s="92">
        <v>2</v>
      </c>
      <c r="C274" s="93">
        <v>2</v>
      </c>
      <c r="D274" s="93">
        <v>1</v>
      </c>
      <c r="E274" s="93">
        <v>2</v>
      </c>
      <c r="F274" s="94">
        <v>1</v>
      </c>
      <c r="G274" s="73" t="s">
        <v>179</v>
      </c>
      <c r="H274" s="61">
        <v>244</v>
      </c>
      <c r="I274" s="151">
        <v>0</v>
      </c>
      <c r="J274" s="150">
        <v>0</v>
      </c>
      <c r="K274" s="151">
        <v>0</v>
      </c>
      <c r="L274" s="151">
        <v>0</v>
      </c>
      <c r="M274" s="9"/>
    </row>
    <row r="275" spans="1:13" ht="32.25" hidden="1" customHeight="1">
      <c r="A275" s="91">
        <v>3</v>
      </c>
      <c r="B275" s="92">
        <v>2</v>
      </c>
      <c r="C275" s="93">
        <v>2</v>
      </c>
      <c r="D275" s="93">
        <v>1</v>
      </c>
      <c r="E275" s="93">
        <v>2</v>
      </c>
      <c r="F275" s="94">
        <v>2</v>
      </c>
      <c r="G275" s="73" t="s">
        <v>180</v>
      </c>
      <c r="H275" s="61">
        <v>245</v>
      </c>
      <c r="I275" s="151">
        <v>0</v>
      </c>
      <c r="J275" s="150">
        <v>0</v>
      </c>
      <c r="K275" s="151">
        <v>0</v>
      </c>
      <c r="L275" s="151">
        <v>0</v>
      </c>
      <c r="M275" s="9"/>
    </row>
    <row r="276" spans="1:13" ht="27" hidden="1" customHeight="1">
      <c r="A276" s="91">
        <v>3</v>
      </c>
      <c r="B276" s="92">
        <v>2</v>
      </c>
      <c r="C276" s="93">
        <v>2</v>
      </c>
      <c r="D276" s="93">
        <v>1</v>
      </c>
      <c r="E276" s="93">
        <v>3</v>
      </c>
      <c r="F276" s="94"/>
      <c r="G276" s="73" t="s">
        <v>181</v>
      </c>
      <c r="H276" s="61">
        <v>246</v>
      </c>
      <c r="I276" s="147">
        <f>SUM(I277:I278)</f>
        <v>0</v>
      </c>
      <c r="J276" s="147">
        <f>SUM(J277:J278)</f>
        <v>0</v>
      </c>
      <c r="K276" s="147">
        <f>SUM(K277:K278)</f>
        <v>0</v>
      </c>
      <c r="L276" s="147">
        <f>SUM(L277:L278)</f>
        <v>0</v>
      </c>
      <c r="M276" s="9"/>
    </row>
    <row r="277" spans="1:13" ht="27.75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3</v>
      </c>
      <c r="F277" s="94">
        <v>1</v>
      </c>
      <c r="G277" s="73" t="s">
        <v>182</v>
      </c>
      <c r="H277" s="61">
        <v>247</v>
      </c>
      <c r="I277" s="151">
        <v>0</v>
      </c>
      <c r="J277" s="150">
        <v>0</v>
      </c>
      <c r="K277" s="151">
        <v>0</v>
      </c>
      <c r="L277" s="151">
        <v>0</v>
      </c>
      <c r="M277" s="9"/>
    </row>
    <row r="278" spans="1:13" ht="27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3</v>
      </c>
      <c r="F278" s="94">
        <v>2</v>
      </c>
      <c r="G278" s="73" t="s">
        <v>201</v>
      </c>
      <c r="H278" s="61">
        <v>248</v>
      </c>
      <c r="I278" s="151">
        <v>0</v>
      </c>
      <c r="J278" s="150">
        <v>0</v>
      </c>
      <c r="K278" s="151">
        <v>0</v>
      </c>
      <c r="L278" s="151">
        <v>0</v>
      </c>
      <c r="M278" s="9"/>
    </row>
    <row r="279" spans="1:13" ht="25.5" hidden="1" customHeight="1">
      <c r="A279" s="91">
        <v>3</v>
      </c>
      <c r="B279" s="92">
        <v>2</v>
      </c>
      <c r="C279" s="93">
        <v>2</v>
      </c>
      <c r="D279" s="93">
        <v>2</v>
      </c>
      <c r="E279" s="93"/>
      <c r="F279" s="94"/>
      <c r="G279" s="73" t="s">
        <v>202</v>
      </c>
      <c r="H279" s="61">
        <v>249</v>
      </c>
      <c r="I279" s="147">
        <f>I280</f>
        <v>0</v>
      </c>
      <c r="J279" s="148">
        <f>J280</f>
        <v>0</v>
      </c>
      <c r="K279" s="147">
        <f>K280</f>
        <v>0</v>
      </c>
      <c r="L279" s="148">
        <f>L280</f>
        <v>0</v>
      </c>
      <c r="M279" s="9"/>
    </row>
    <row r="280" spans="1:13" ht="32.25" hidden="1" customHeight="1">
      <c r="A280" s="92">
        <v>3</v>
      </c>
      <c r="B280" s="93">
        <v>2</v>
      </c>
      <c r="C280" s="64">
        <v>2</v>
      </c>
      <c r="D280" s="64">
        <v>2</v>
      </c>
      <c r="E280" s="64">
        <v>1</v>
      </c>
      <c r="F280" s="67"/>
      <c r="G280" s="73" t="s">
        <v>202</v>
      </c>
      <c r="H280" s="61">
        <v>250</v>
      </c>
      <c r="I280" s="158">
        <f>SUM(I281:I282)</f>
        <v>0</v>
      </c>
      <c r="J280" s="160">
        <f>SUM(J281:J282)</f>
        <v>0</v>
      </c>
      <c r="K280" s="161">
        <f>SUM(K281:K282)</f>
        <v>0</v>
      </c>
      <c r="L280" s="161">
        <f>SUM(L281:L282)</f>
        <v>0</v>
      </c>
      <c r="M280" s="9"/>
    </row>
    <row r="281" spans="1:13" ht="25.5" hidden="1" customHeight="1">
      <c r="A281" s="92">
        <v>3</v>
      </c>
      <c r="B281" s="93">
        <v>2</v>
      </c>
      <c r="C281" s="93">
        <v>2</v>
      </c>
      <c r="D281" s="93">
        <v>2</v>
      </c>
      <c r="E281" s="93">
        <v>1</v>
      </c>
      <c r="F281" s="94">
        <v>1</v>
      </c>
      <c r="G281" s="73" t="s">
        <v>203</v>
      </c>
      <c r="H281" s="61">
        <v>251</v>
      </c>
      <c r="I281" s="151">
        <v>0</v>
      </c>
      <c r="J281" s="151">
        <v>0</v>
      </c>
      <c r="K281" s="151">
        <v>0</v>
      </c>
      <c r="L281" s="151">
        <v>0</v>
      </c>
      <c r="M281" s="9"/>
    </row>
    <row r="282" spans="1:13" ht="25.5" hidden="1" customHeight="1">
      <c r="A282" s="92">
        <v>3</v>
      </c>
      <c r="B282" s="93">
        <v>2</v>
      </c>
      <c r="C282" s="93">
        <v>2</v>
      </c>
      <c r="D282" s="93">
        <v>2</v>
      </c>
      <c r="E282" s="93">
        <v>1</v>
      </c>
      <c r="F282" s="94">
        <v>2</v>
      </c>
      <c r="G282" s="91" t="s">
        <v>204</v>
      </c>
      <c r="H282" s="61">
        <v>252</v>
      </c>
      <c r="I282" s="151">
        <v>0</v>
      </c>
      <c r="J282" s="151">
        <v>0</v>
      </c>
      <c r="K282" s="151">
        <v>0</v>
      </c>
      <c r="L282" s="151">
        <v>0</v>
      </c>
      <c r="M282" s="9"/>
    </row>
    <row r="283" spans="1:13" ht="25.5" hidden="1" customHeight="1">
      <c r="A283" s="92">
        <v>3</v>
      </c>
      <c r="B283" s="93">
        <v>2</v>
      </c>
      <c r="C283" s="93">
        <v>2</v>
      </c>
      <c r="D283" s="93">
        <v>3</v>
      </c>
      <c r="E283" s="93"/>
      <c r="F283" s="94"/>
      <c r="G283" s="73" t="s">
        <v>205</v>
      </c>
      <c r="H283" s="61">
        <v>253</v>
      </c>
      <c r="I283" s="147">
        <f>I284</f>
        <v>0</v>
      </c>
      <c r="J283" s="174">
        <f>J284</f>
        <v>0</v>
      </c>
      <c r="K283" s="148">
        <f>K284</f>
        <v>0</v>
      </c>
      <c r="L283" s="148">
        <f>L284</f>
        <v>0</v>
      </c>
      <c r="M283" s="9"/>
    </row>
    <row r="284" spans="1:13" ht="30" hidden="1" customHeight="1">
      <c r="A284" s="66">
        <v>3</v>
      </c>
      <c r="B284" s="93">
        <v>2</v>
      </c>
      <c r="C284" s="93">
        <v>2</v>
      </c>
      <c r="D284" s="93">
        <v>3</v>
      </c>
      <c r="E284" s="93">
        <v>1</v>
      </c>
      <c r="F284" s="94"/>
      <c r="G284" s="73" t="s">
        <v>205</v>
      </c>
      <c r="H284" s="61">
        <v>254</v>
      </c>
      <c r="I284" s="147">
        <f>I285+I286</f>
        <v>0</v>
      </c>
      <c r="J284" s="147">
        <f>J285+J286</f>
        <v>0</v>
      </c>
      <c r="K284" s="147">
        <f>K285+K286</f>
        <v>0</v>
      </c>
      <c r="L284" s="147">
        <f>L285+L286</f>
        <v>0</v>
      </c>
      <c r="M284" s="9"/>
    </row>
    <row r="285" spans="1:13" ht="31.5" hidden="1" customHeight="1">
      <c r="A285" s="66">
        <v>3</v>
      </c>
      <c r="B285" s="93">
        <v>2</v>
      </c>
      <c r="C285" s="93">
        <v>2</v>
      </c>
      <c r="D285" s="93">
        <v>3</v>
      </c>
      <c r="E285" s="93">
        <v>1</v>
      </c>
      <c r="F285" s="94">
        <v>1</v>
      </c>
      <c r="G285" s="73" t="s">
        <v>206</v>
      </c>
      <c r="H285" s="61">
        <v>255</v>
      </c>
      <c r="I285" s="151">
        <v>0</v>
      </c>
      <c r="J285" s="151">
        <v>0</v>
      </c>
      <c r="K285" s="151">
        <v>0</v>
      </c>
      <c r="L285" s="151">
        <v>0</v>
      </c>
      <c r="M285" s="9"/>
    </row>
    <row r="286" spans="1:13" ht="25.5" hidden="1" customHeight="1">
      <c r="A286" s="66">
        <v>3</v>
      </c>
      <c r="B286" s="93">
        <v>2</v>
      </c>
      <c r="C286" s="93">
        <v>2</v>
      </c>
      <c r="D286" s="93">
        <v>3</v>
      </c>
      <c r="E286" s="93">
        <v>1</v>
      </c>
      <c r="F286" s="94">
        <v>2</v>
      </c>
      <c r="G286" s="73" t="s">
        <v>207</v>
      </c>
      <c r="H286" s="61">
        <v>256</v>
      </c>
      <c r="I286" s="151">
        <v>0</v>
      </c>
      <c r="J286" s="151">
        <v>0</v>
      </c>
      <c r="K286" s="151">
        <v>0</v>
      </c>
      <c r="L286" s="151">
        <v>0</v>
      </c>
      <c r="M286" s="9"/>
    </row>
    <row r="287" spans="1:13" ht="27" hidden="1" customHeight="1">
      <c r="A287" s="92">
        <v>3</v>
      </c>
      <c r="B287" s="93">
        <v>2</v>
      </c>
      <c r="C287" s="93">
        <v>2</v>
      </c>
      <c r="D287" s="93">
        <v>4</v>
      </c>
      <c r="E287" s="93"/>
      <c r="F287" s="94"/>
      <c r="G287" s="73" t="s">
        <v>208</v>
      </c>
      <c r="H287" s="61">
        <v>257</v>
      </c>
      <c r="I287" s="147">
        <f>I288</f>
        <v>0</v>
      </c>
      <c r="J287" s="174">
        <f>J288</f>
        <v>0</v>
      </c>
      <c r="K287" s="148">
        <f>K288</f>
        <v>0</v>
      </c>
      <c r="L287" s="148">
        <f>L288</f>
        <v>0</v>
      </c>
      <c r="M287" s="9"/>
    </row>
    <row r="288" spans="1:13" hidden="1">
      <c r="A288" s="92">
        <v>3</v>
      </c>
      <c r="B288" s="93">
        <v>2</v>
      </c>
      <c r="C288" s="93">
        <v>2</v>
      </c>
      <c r="D288" s="93">
        <v>4</v>
      </c>
      <c r="E288" s="93">
        <v>1</v>
      </c>
      <c r="F288" s="94"/>
      <c r="G288" s="73" t="s">
        <v>208</v>
      </c>
      <c r="H288" s="61">
        <v>258</v>
      </c>
      <c r="I288" s="147">
        <f>SUM(I289:I290)</f>
        <v>0</v>
      </c>
      <c r="J288" s="174">
        <f>SUM(J289:J290)</f>
        <v>0</v>
      </c>
      <c r="K288" s="148">
        <f>SUM(K289:K290)</f>
        <v>0</v>
      </c>
      <c r="L288" s="148">
        <f>SUM(L289:L290)</f>
        <v>0</v>
      </c>
    </row>
    <row r="289" spans="1:13" ht="30.75" hidden="1" customHeight="1">
      <c r="A289" s="92">
        <v>3</v>
      </c>
      <c r="B289" s="93">
        <v>2</v>
      </c>
      <c r="C289" s="93">
        <v>2</v>
      </c>
      <c r="D289" s="93">
        <v>4</v>
      </c>
      <c r="E289" s="93">
        <v>1</v>
      </c>
      <c r="F289" s="94">
        <v>1</v>
      </c>
      <c r="G289" s="73" t="s">
        <v>209</v>
      </c>
      <c r="H289" s="61">
        <v>259</v>
      </c>
      <c r="I289" s="151">
        <v>0</v>
      </c>
      <c r="J289" s="151">
        <v>0</v>
      </c>
      <c r="K289" s="151">
        <v>0</v>
      </c>
      <c r="L289" s="151">
        <v>0</v>
      </c>
      <c r="M289" s="9"/>
    </row>
    <row r="290" spans="1:13" ht="27.75" hidden="1" customHeight="1">
      <c r="A290" s="66">
        <v>3</v>
      </c>
      <c r="B290" s="64">
        <v>2</v>
      </c>
      <c r="C290" s="64">
        <v>2</v>
      </c>
      <c r="D290" s="64">
        <v>4</v>
      </c>
      <c r="E290" s="64">
        <v>1</v>
      </c>
      <c r="F290" s="67">
        <v>2</v>
      </c>
      <c r="G290" s="91" t="s">
        <v>210</v>
      </c>
      <c r="H290" s="61">
        <v>260</v>
      </c>
      <c r="I290" s="151">
        <v>0</v>
      </c>
      <c r="J290" s="151">
        <v>0</v>
      </c>
      <c r="K290" s="151">
        <v>0</v>
      </c>
      <c r="L290" s="151">
        <v>0</v>
      </c>
      <c r="M290" s="9"/>
    </row>
    <row r="291" spans="1:13" ht="28.5" hidden="1" customHeight="1">
      <c r="A291" s="92">
        <v>3</v>
      </c>
      <c r="B291" s="93">
        <v>2</v>
      </c>
      <c r="C291" s="93">
        <v>2</v>
      </c>
      <c r="D291" s="93">
        <v>5</v>
      </c>
      <c r="E291" s="93"/>
      <c r="F291" s="94"/>
      <c r="G291" s="73" t="s">
        <v>211</v>
      </c>
      <c r="H291" s="61">
        <v>261</v>
      </c>
      <c r="I291" s="147">
        <f t="shared" ref="I291:L292" si="28">I292</f>
        <v>0</v>
      </c>
      <c r="J291" s="174">
        <f t="shared" si="28"/>
        <v>0</v>
      </c>
      <c r="K291" s="148">
        <f t="shared" si="28"/>
        <v>0</v>
      </c>
      <c r="L291" s="148">
        <f t="shared" si="28"/>
        <v>0</v>
      </c>
      <c r="M291" s="9"/>
    </row>
    <row r="292" spans="1:13" ht="26.25" hidden="1" customHeight="1">
      <c r="A292" s="92">
        <v>3</v>
      </c>
      <c r="B292" s="93">
        <v>2</v>
      </c>
      <c r="C292" s="93">
        <v>2</v>
      </c>
      <c r="D292" s="93">
        <v>5</v>
      </c>
      <c r="E292" s="93">
        <v>1</v>
      </c>
      <c r="F292" s="94"/>
      <c r="G292" s="73" t="s">
        <v>211</v>
      </c>
      <c r="H292" s="61">
        <v>262</v>
      </c>
      <c r="I292" s="147">
        <f t="shared" si="28"/>
        <v>0</v>
      </c>
      <c r="J292" s="174">
        <f t="shared" si="28"/>
        <v>0</v>
      </c>
      <c r="K292" s="148">
        <f t="shared" si="28"/>
        <v>0</v>
      </c>
      <c r="L292" s="148">
        <f t="shared" si="28"/>
        <v>0</v>
      </c>
      <c r="M292" s="9"/>
    </row>
    <row r="293" spans="1:13" ht="26.25" hidden="1" customHeight="1">
      <c r="A293" s="92">
        <v>3</v>
      </c>
      <c r="B293" s="93">
        <v>2</v>
      </c>
      <c r="C293" s="93">
        <v>2</v>
      </c>
      <c r="D293" s="93">
        <v>5</v>
      </c>
      <c r="E293" s="93">
        <v>1</v>
      </c>
      <c r="F293" s="94">
        <v>1</v>
      </c>
      <c r="G293" s="73" t="s">
        <v>211</v>
      </c>
      <c r="H293" s="61">
        <v>263</v>
      </c>
      <c r="I293" s="151">
        <v>0</v>
      </c>
      <c r="J293" s="151">
        <v>0</v>
      </c>
      <c r="K293" s="151">
        <v>0</v>
      </c>
      <c r="L293" s="151">
        <v>0</v>
      </c>
      <c r="M293" s="9"/>
    </row>
    <row r="294" spans="1:13" ht="26.25" hidden="1" customHeight="1">
      <c r="A294" s="92">
        <v>3</v>
      </c>
      <c r="B294" s="93">
        <v>2</v>
      </c>
      <c r="C294" s="93">
        <v>2</v>
      </c>
      <c r="D294" s="93">
        <v>6</v>
      </c>
      <c r="E294" s="93"/>
      <c r="F294" s="94"/>
      <c r="G294" s="73" t="s">
        <v>194</v>
      </c>
      <c r="H294" s="61">
        <v>264</v>
      </c>
      <c r="I294" s="147">
        <f t="shared" ref="I294:L295" si="29">I295</f>
        <v>0</v>
      </c>
      <c r="J294" s="178">
        <f t="shared" si="29"/>
        <v>0</v>
      </c>
      <c r="K294" s="148">
        <f t="shared" si="29"/>
        <v>0</v>
      </c>
      <c r="L294" s="148">
        <f t="shared" si="29"/>
        <v>0</v>
      </c>
      <c r="M294" s="9"/>
    </row>
    <row r="295" spans="1:13" ht="30" hidden="1" customHeight="1">
      <c r="A295" s="92">
        <v>3</v>
      </c>
      <c r="B295" s="93">
        <v>2</v>
      </c>
      <c r="C295" s="93">
        <v>2</v>
      </c>
      <c r="D295" s="93">
        <v>6</v>
      </c>
      <c r="E295" s="93">
        <v>1</v>
      </c>
      <c r="F295" s="94"/>
      <c r="G295" s="73" t="s">
        <v>194</v>
      </c>
      <c r="H295" s="61">
        <v>265</v>
      </c>
      <c r="I295" s="147">
        <f t="shared" si="29"/>
        <v>0</v>
      </c>
      <c r="J295" s="178">
        <f t="shared" si="29"/>
        <v>0</v>
      </c>
      <c r="K295" s="148">
        <f t="shared" si="29"/>
        <v>0</v>
      </c>
      <c r="L295" s="148">
        <f t="shared" si="29"/>
        <v>0</v>
      </c>
      <c r="M295" s="9"/>
    </row>
    <row r="296" spans="1:13" ht="24.75" hidden="1" customHeight="1">
      <c r="A296" s="92">
        <v>3</v>
      </c>
      <c r="B296" s="118">
        <v>2</v>
      </c>
      <c r="C296" s="118">
        <v>2</v>
      </c>
      <c r="D296" s="93">
        <v>6</v>
      </c>
      <c r="E296" s="118">
        <v>1</v>
      </c>
      <c r="F296" s="119">
        <v>1</v>
      </c>
      <c r="G296" s="111" t="s">
        <v>194</v>
      </c>
      <c r="H296" s="61">
        <v>266</v>
      </c>
      <c r="I296" s="151">
        <v>0</v>
      </c>
      <c r="J296" s="151">
        <v>0</v>
      </c>
      <c r="K296" s="151">
        <v>0</v>
      </c>
      <c r="L296" s="151">
        <v>0</v>
      </c>
      <c r="M296" s="9"/>
    </row>
    <row r="297" spans="1:13" ht="29.25" hidden="1" customHeight="1">
      <c r="A297" s="91">
        <v>3</v>
      </c>
      <c r="B297" s="92">
        <v>2</v>
      </c>
      <c r="C297" s="93">
        <v>2</v>
      </c>
      <c r="D297" s="93">
        <v>7</v>
      </c>
      <c r="E297" s="93"/>
      <c r="F297" s="94"/>
      <c r="G297" s="73" t="s">
        <v>195</v>
      </c>
      <c r="H297" s="61">
        <v>267</v>
      </c>
      <c r="I297" s="147">
        <f>I298</f>
        <v>0</v>
      </c>
      <c r="J297" s="178">
        <f>J298</f>
        <v>0</v>
      </c>
      <c r="K297" s="148">
        <f>K298</f>
        <v>0</v>
      </c>
      <c r="L297" s="148">
        <f>L298</f>
        <v>0</v>
      </c>
      <c r="M297" s="9"/>
    </row>
    <row r="298" spans="1:13" ht="26.25" hidden="1" customHeight="1">
      <c r="A298" s="91">
        <v>3</v>
      </c>
      <c r="B298" s="92">
        <v>2</v>
      </c>
      <c r="C298" s="93">
        <v>2</v>
      </c>
      <c r="D298" s="93">
        <v>7</v>
      </c>
      <c r="E298" s="93">
        <v>1</v>
      </c>
      <c r="F298" s="94"/>
      <c r="G298" s="73" t="s">
        <v>195</v>
      </c>
      <c r="H298" s="61">
        <v>268</v>
      </c>
      <c r="I298" s="147">
        <f>I299+I300</f>
        <v>0</v>
      </c>
      <c r="J298" s="147">
        <f>J299+J300</f>
        <v>0</v>
      </c>
      <c r="K298" s="147">
        <f>K299+K300</f>
        <v>0</v>
      </c>
      <c r="L298" s="147">
        <f>L299+L300</f>
        <v>0</v>
      </c>
      <c r="M298" s="9"/>
    </row>
    <row r="299" spans="1:13" ht="27.75" hidden="1" customHeight="1">
      <c r="A299" s="91">
        <v>3</v>
      </c>
      <c r="B299" s="92">
        <v>2</v>
      </c>
      <c r="C299" s="92">
        <v>2</v>
      </c>
      <c r="D299" s="93">
        <v>7</v>
      </c>
      <c r="E299" s="93">
        <v>1</v>
      </c>
      <c r="F299" s="94">
        <v>1</v>
      </c>
      <c r="G299" s="73" t="s">
        <v>196</v>
      </c>
      <c r="H299" s="61">
        <v>269</v>
      </c>
      <c r="I299" s="151">
        <v>0</v>
      </c>
      <c r="J299" s="151">
        <v>0</v>
      </c>
      <c r="K299" s="151">
        <v>0</v>
      </c>
      <c r="L299" s="151">
        <v>0</v>
      </c>
      <c r="M299" s="9"/>
    </row>
    <row r="300" spans="1:13" ht="25.5" hidden="1" customHeight="1">
      <c r="A300" s="91">
        <v>3</v>
      </c>
      <c r="B300" s="92">
        <v>2</v>
      </c>
      <c r="C300" s="92">
        <v>2</v>
      </c>
      <c r="D300" s="93">
        <v>7</v>
      </c>
      <c r="E300" s="93">
        <v>1</v>
      </c>
      <c r="F300" s="94">
        <v>2</v>
      </c>
      <c r="G300" s="73" t="s">
        <v>197</v>
      </c>
      <c r="H300" s="61">
        <v>270</v>
      </c>
      <c r="I300" s="151">
        <v>0</v>
      </c>
      <c r="J300" s="151">
        <v>0</v>
      </c>
      <c r="K300" s="151">
        <v>0</v>
      </c>
      <c r="L300" s="151">
        <v>0</v>
      </c>
      <c r="M300" s="9"/>
    </row>
    <row r="301" spans="1:13" ht="30" hidden="1" customHeight="1">
      <c r="A301" s="76">
        <v>3</v>
      </c>
      <c r="B301" s="76">
        <v>3</v>
      </c>
      <c r="C301" s="57"/>
      <c r="D301" s="58"/>
      <c r="E301" s="58"/>
      <c r="F301" s="60"/>
      <c r="G301" s="59" t="s">
        <v>212</v>
      </c>
      <c r="H301" s="61">
        <v>271</v>
      </c>
      <c r="I301" s="147">
        <f>SUM(I302+I334)</f>
        <v>0</v>
      </c>
      <c r="J301" s="178">
        <f>SUM(J302+J334)</f>
        <v>0</v>
      </c>
      <c r="K301" s="148">
        <f>SUM(K302+K334)</f>
        <v>0</v>
      </c>
      <c r="L301" s="148">
        <f>SUM(L302+L334)</f>
        <v>0</v>
      </c>
      <c r="M301" s="9"/>
    </row>
    <row r="302" spans="1:13" ht="40.5" hidden="1" customHeight="1">
      <c r="A302" s="91">
        <v>3</v>
      </c>
      <c r="B302" s="91">
        <v>3</v>
      </c>
      <c r="C302" s="92">
        <v>1</v>
      </c>
      <c r="D302" s="93"/>
      <c r="E302" s="93"/>
      <c r="F302" s="94"/>
      <c r="G302" s="73" t="s">
        <v>213</v>
      </c>
      <c r="H302" s="61">
        <v>272</v>
      </c>
      <c r="I302" s="147">
        <f>SUM(I303+I312+I316+I320+I324+I327+I330)</f>
        <v>0</v>
      </c>
      <c r="J302" s="178">
        <f>SUM(J303+J312+J316+J320+J324+J327+J330)</f>
        <v>0</v>
      </c>
      <c r="K302" s="148">
        <f>SUM(K303+K312+K316+K320+K324+K327+K330)</f>
        <v>0</v>
      </c>
      <c r="L302" s="148">
        <f>SUM(L303+L312+L316+L320+L324+L327+L330)</f>
        <v>0</v>
      </c>
      <c r="M302" s="9"/>
    </row>
    <row r="303" spans="1:13" ht="29.25" hidden="1" customHeight="1">
      <c r="A303" s="91">
        <v>3</v>
      </c>
      <c r="B303" s="91">
        <v>3</v>
      </c>
      <c r="C303" s="92">
        <v>1</v>
      </c>
      <c r="D303" s="93">
        <v>1</v>
      </c>
      <c r="E303" s="93"/>
      <c r="F303" s="94"/>
      <c r="G303" s="73" t="s">
        <v>199</v>
      </c>
      <c r="H303" s="61">
        <v>273</v>
      </c>
      <c r="I303" s="147">
        <f>SUM(I304+I306+I309)</f>
        <v>0</v>
      </c>
      <c r="J303" s="147">
        <f>SUM(J304+J306+J309)</f>
        <v>0</v>
      </c>
      <c r="K303" s="147">
        <f>SUM(K304+K306+K309)</f>
        <v>0</v>
      </c>
      <c r="L303" s="147">
        <f>SUM(L304+L306+L309)</f>
        <v>0</v>
      </c>
      <c r="M303" s="9"/>
    </row>
    <row r="304" spans="1:13" ht="27" hidden="1" customHeight="1">
      <c r="A304" s="91">
        <v>3</v>
      </c>
      <c r="B304" s="91">
        <v>3</v>
      </c>
      <c r="C304" s="92">
        <v>1</v>
      </c>
      <c r="D304" s="93">
        <v>1</v>
      </c>
      <c r="E304" s="93">
        <v>1</v>
      </c>
      <c r="F304" s="94"/>
      <c r="G304" s="73" t="s">
        <v>177</v>
      </c>
      <c r="H304" s="61">
        <v>274</v>
      </c>
      <c r="I304" s="147">
        <f>SUM(I305:I305)</f>
        <v>0</v>
      </c>
      <c r="J304" s="178">
        <f>SUM(J305:J305)</f>
        <v>0</v>
      </c>
      <c r="K304" s="148">
        <f>SUM(K305:K305)</f>
        <v>0</v>
      </c>
      <c r="L304" s="148">
        <f>SUM(L305:L305)</f>
        <v>0</v>
      </c>
      <c r="M304" s="9"/>
    </row>
    <row r="305" spans="1:13" ht="28.5" hidden="1" customHeight="1">
      <c r="A305" s="91">
        <v>3</v>
      </c>
      <c r="B305" s="91">
        <v>3</v>
      </c>
      <c r="C305" s="92">
        <v>1</v>
      </c>
      <c r="D305" s="93">
        <v>1</v>
      </c>
      <c r="E305" s="93">
        <v>1</v>
      </c>
      <c r="F305" s="94">
        <v>1</v>
      </c>
      <c r="G305" s="73" t="s">
        <v>177</v>
      </c>
      <c r="H305" s="61">
        <v>275</v>
      </c>
      <c r="I305" s="151">
        <v>0</v>
      </c>
      <c r="J305" s="151">
        <v>0</v>
      </c>
      <c r="K305" s="151">
        <v>0</v>
      </c>
      <c r="L305" s="151">
        <v>0</v>
      </c>
      <c r="M305" s="9"/>
    </row>
    <row r="306" spans="1:13" ht="31.5" hidden="1" customHeight="1">
      <c r="A306" s="91">
        <v>3</v>
      </c>
      <c r="B306" s="91">
        <v>3</v>
      </c>
      <c r="C306" s="92">
        <v>1</v>
      </c>
      <c r="D306" s="93">
        <v>1</v>
      </c>
      <c r="E306" s="93">
        <v>2</v>
      </c>
      <c r="F306" s="94"/>
      <c r="G306" s="73" t="s">
        <v>200</v>
      </c>
      <c r="H306" s="61">
        <v>276</v>
      </c>
      <c r="I306" s="147">
        <f>SUM(I307:I308)</f>
        <v>0</v>
      </c>
      <c r="J306" s="147">
        <f>SUM(J307:J308)</f>
        <v>0</v>
      </c>
      <c r="K306" s="147">
        <f>SUM(K307:K308)</f>
        <v>0</v>
      </c>
      <c r="L306" s="147">
        <f>SUM(L307:L308)</f>
        <v>0</v>
      </c>
      <c r="M306" s="9"/>
    </row>
    <row r="307" spans="1:13" ht="25.5" hidden="1" customHeight="1">
      <c r="A307" s="91">
        <v>3</v>
      </c>
      <c r="B307" s="91">
        <v>3</v>
      </c>
      <c r="C307" s="92">
        <v>1</v>
      </c>
      <c r="D307" s="93">
        <v>1</v>
      </c>
      <c r="E307" s="93">
        <v>2</v>
      </c>
      <c r="F307" s="94">
        <v>1</v>
      </c>
      <c r="G307" s="73" t="s">
        <v>179</v>
      </c>
      <c r="H307" s="61">
        <v>277</v>
      </c>
      <c r="I307" s="151">
        <v>0</v>
      </c>
      <c r="J307" s="151">
        <v>0</v>
      </c>
      <c r="K307" s="151">
        <v>0</v>
      </c>
      <c r="L307" s="151">
        <v>0</v>
      </c>
      <c r="M307" s="9"/>
    </row>
    <row r="308" spans="1:13" ht="29.25" hidden="1" customHeight="1">
      <c r="A308" s="91">
        <v>3</v>
      </c>
      <c r="B308" s="91">
        <v>3</v>
      </c>
      <c r="C308" s="92">
        <v>1</v>
      </c>
      <c r="D308" s="93">
        <v>1</v>
      </c>
      <c r="E308" s="93">
        <v>2</v>
      </c>
      <c r="F308" s="94">
        <v>2</v>
      </c>
      <c r="G308" s="73" t="s">
        <v>180</v>
      </c>
      <c r="H308" s="61">
        <v>278</v>
      </c>
      <c r="I308" s="151">
        <v>0</v>
      </c>
      <c r="J308" s="151">
        <v>0</v>
      </c>
      <c r="K308" s="151">
        <v>0</v>
      </c>
      <c r="L308" s="151">
        <v>0</v>
      </c>
      <c r="M308" s="9"/>
    </row>
    <row r="309" spans="1:13" ht="28.5" hidden="1" customHeight="1">
      <c r="A309" s="91">
        <v>3</v>
      </c>
      <c r="B309" s="91">
        <v>3</v>
      </c>
      <c r="C309" s="92">
        <v>1</v>
      </c>
      <c r="D309" s="93">
        <v>1</v>
      </c>
      <c r="E309" s="93">
        <v>3</v>
      </c>
      <c r="F309" s="94"/>
      <c r="G309" s="73" t="s">
        <v>181</v>
      </c>
      <c r="H309" s="61">
        <v>279</v>
      </c>
      <c r="I309" s="147">
        <f>SUM(I310:I311)</f>
        <v>0</v>
      </c>
      <c r="J309" s="147">
        <f>SUM(J310:J311)</f>
        <v>0</v>
      </c>
      <c r="K309" s="147">
        <f>SUM(K310:K311)</f>
        <v>0</v>
      </c>
      <c r="L309" s="147">
        <f>SUM(L310:L311)</f>
        <v>0</v>
      </c>
      <c r="M309" s="9"/>
    </row>
    <row r="310" spans="1:13" ht="24.7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3</v>
      </c>
      <c r="F310" s="94">
        <v>1</v>
      </c>
      <c r="G310" s="73" t="s">
        <v>182</v>
      </c>
      <c r="H310" s="61">
        <v>280</v>
      </c>
      <c r="I310" s="151">
        <v>0</v>
      </c>
      <c r="J310" s="151">
        <v>0</v>
      </c>
      <c r="K310" s="151">
        <v>0</v>
      </c>
      <c r="L310" s="151">
        <v>0</v>
      </c>
      <c r="M310" s="9"/>
    </row>
    <row r="311" spans="1:13" ht="22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3</v>
      </c>
      <c r="F311" s="94">
        <v>2</v>
      </c>
      <c r="G311" s="73" t="s">
        <v>201</v>
      </c>
      <c r="H311" s="61">
        <v>281</v>
      </c>
      <c r="I311" s="151">
        <v>0</v>
      </c>
      <c r="J311" s="151">
        <v>0</v>
      </c>
      <c r="K311" s="151">
        <v>0</v>
      </c>
      <c r="L311" s="151">
        <v>0</v>
      </c>
      <c r="M311" s="9"/>
    </row>
    <row r="312" spans="1:13" hidden="1">
      <c r="A312" s="99">
        <v>3</v>
      </c>
      <c r="B312" s="66">
        <v>3</v>
      </c>
      <c r="C312" s="92">
        <v>1</v>
      </c>
      <c r="D312" s="93">
        <v>2</v>
      </c>
      <c r="E312" s="93"/>
      <c r="F312" s="94"/>
      <c r="G312" s="73" t="s">
        <v>214</v>
      </c>
      <c r="H312" s="61">
        <v>282</v>
      </c>
      <c r="I312" s="147">
        <f>I313</f>
        <v>0</v>
      </c>
      <c r="J312" s="178">
        <f>J313</f>
        <v>0</v>
      </c>
      <c r="K312" s="148">
        <f>K313</f>
        <v>0</v>
      </c>
      <c r="L312" s="148">
        <f>L313</f>
        <v>0</v>
      </c>
    </row>
    <row r="313" spans="1:13" ht="26.25" hidden="1" customHeight="1">
      <c r="A313" s="99">
        <v>3</v>
      </c>
      <c r="B313" s="99">
        <v>3</v>
      </c>
      <c r="C313" s="66">
        <v>1</v>
      </c>
      <c r="D313" s="64">
        <v>2</v>
      </c>
      <c r="E313" s="64">
        <v>1</v>
      </c>
      <c r="F313" s="67"/>
      <c r="G313" s="73" t="s">
        <v>214</v>
      </c>
      <c r="H313" s="61">
        <v>283</v>
      </c>
      <c r="I313" s="158">
        <f>SUM(I314:I315)</f>
        <v>0</v>
      </c>
      <c r="J313" s="179">
        <f>SUM(J314:J315)</f>
        <v>0</v>
      </c>
      <c r="K313" s="161">
        <f>SUM(K314:K315)</f>
        <v>0</v>
      </c>
      <c r="L313" s="161">
        <f>SUM(L314:L315)</f>
        <v>0</v>
      </c>
      <c r="M313" s="9"/>
    </row>
    <row r="314" spans="1:13" ht="25.5" hidden="1" customHeight="1">
      <c r="A314" s="91">
        <v>3</v>
      </c>
      <c r="B314" s="91">
        <v>3</v>
      </c>
      <c r="C314" s="92">
        <v>1</v>
      </c>
      <c r="D314" s="93">
        <v>2</v>
      </c>
      <c r="E314" s="93">
        <v>1</v>
      </c>
      <c r="F314" s="94">
        <v>1</v>
      </c>
      <c r="G314" s="73" t="s">
        <v>215</v>
      </c>
      <c r="H314" s="61">
        <v>284</v>
      </c>
      <c r="I314" s="151">
        <v>0</v>
      </c>
      <c r="J314" s="151">
        <v>0</v>
      </c>
      <c r="K314" s="151">
        <v>0</v>
      </c>
      <c r="L314" s="151">
        <v>0</v>
      </c>
      <c r="M314" s="9"/>
    </row>
    <row r="315" spans="1:13" ht="24" hidden="1" customHeight="1">
      <c r="A315" s="106">
        <v>3</v>
      </c>
      <c r="B315" s="115">
        <v>3</v>
      </c>
      <c r="C315" s="117">
        <v>1</v>
      </c>
      <c r="D315" s="118">
        <v>2</v>
      </c>
      <c r="E315" s="118">
        <v>1</v>
      </c>
      <c r="F315" s="119">
        <v>2</v>
      </c>
      <c r="G315" s="111" t="s">
        <v>216</v>
      </c>
      <c r="H315" s="61">
        <v>285</v>
      </c>
      <c r="I315" s="151">
        <v>0</v>
      </c>
      <c r="J315" s="151">
        <v>0</v>
      </c>
      <c r="K315" s="151">
        <v>0</v>
      </c>
      <c r="L315" s="151">
        <v>0</v>
      </c>
      <c r="M315" s="9"/>
    </row>
    <row r="316" spans="1:13" ht="27.75" hidden="1" customHeight="1">
      <c r="A316" s="92">
        <v>3</v>
      </c>
      <c r="B316" s="73">
        <v>3</v>
      </c>
      <c r="C316" s="92">
        <v>1</v>
      </c>
      <c r="D316" s="93">
        <v>3</v>
      </c>
      <c r="E316" s="93"/>
      <c r="F316" s="94"/>
      <c r="G316" s="73" t="s">
        <v>217</v>
      </c>
      <c r="H316" s="61">
        <v>286</v>
      </c>
      <c r="I316" s="147">
        <f>I317</f>
        <v>0</v>
      </c>
      <c r="J316" s="178">
        <f>J317</f>
        <v>0</v>
      </c>
      <c r="K316" s="148">
        <f>K317</f>
        <v>0</v>
      </c>
      <c r="L316" s="148">
        <f>L317</f>
        <v>0</v>
      </c>
      <c r="M316" s="9"/>
    </row>
    <row r="317" spans="1:13" ht="24" hidden="1" customHeight="1">
      <c r="A317" s="92">
        <v>3</v>
      </c>
      <c r="B317" s="111">
        <v>3</v>
      </c>
      <c r="C317" s="117">
        <v>1</v>
      </c>
      <c r="D317" s="118">
        <v>3</v>
      </c>
      <c r="E317" s="118">
        <v>1</v>
      </c>
      <c r="F317" s="119"/>
      <c r="G317" s="73" t="s">
        <v>217</v>
      </c>
      <c r="H317" s="61">
        <v>287</v>
      </c>
      <c r="I317" s="148">
        <f>I318+I319</f>
        <v>0</v>
      </c>
      <c r="J317" s="148">
        <f>J318+J319</f>
        <v>0</v>
      </c>
      <c r="K317" s="148">
        <f>K318+K319</f>
        <v>0</v>
      </c>
      <c r="L317" s="148">
        <f>L318+L319</f>
        <v>0</v>
      </c>
      <c r="M317" s="9"/>
    </row>
    <row r="318" spans="1:13" ht="27" hidden="1" customHeight="1">
      <c r="A318" s="92">
        <v>3</v>
      </c>
      <c r="B318" s="73">
        <v>3</v>
      </c>
      <c r="C318" s="92">
        <v>1</v>
      </c>
      <c r="D318" s="93">
        <v>3</v>
      </c>
      <c r="E318" s="93">
        <v>1</v>
      </c>
      <c r="F318" s="94">
        <v>1</v>
      </c>
      <c r="G318" s="73" t="s">
        <v>218</v>
      </c>
      <c r="H318" s="61">
        <v>288</v>
      </c>
      <c r="I318" s="173">
        <v>0</v>
      </c>
      <c r="J318" s="173">
        <v>0</v>
      </c>
      <c r="K318" s="173">
        <v>0</v>
      </c>
      <c r="L318" s="172">
        <v>0</v>
      </c>
      <c r="M318" s="9"/>
    </row>
    <row r="319" spans="1:13" ht="26.25" hidden="1" customHeight="1">
      <c r="A319" s="92">
        <v>3</v>
      </c>
      <c r="B319" s="73">
        <v>3</v>
      </c>
      <c r="C319" s="92">
        <v>1</v>
      </c>
      <c r="D319" s="93">
        <v>3</v>
      </c>
      <c r="E319" s="93">
        <v>1</v>
      </c>
      <c r="F319" s="94">
        <v>2</v>
      </c>
      <c r="G319" s="73" t="s">
        <v>219</v>
      </c>
      <c r="H319" s="61">
        <v>289</v>
      </c>
      <c r="I319" s="151">
        <v>0</v>
      </c>
      <c r="J319" s="151">
        <v>0</v>
      </c>
      <c r="K319" s="151">
        <v>0</v>
      </c>
      <c r="L319" s="151">
        <v>0</v>
      </c>
      <c r="M319" s="9"/>
    </row>
    <row r="320" spans="1:13" hidden="1">
      <c r="A320" s="92">
        <v>3</v>
      </c>
      <c r="B320" s="73">
        <v>3</v>
      </c>
      <c r="C320" s="92">
        <v>1</v>
      </c>
      <c r="D320" s="93">
        <v>4</v>
      </c>
      <c r="E320" s="93"/>
      <c r="F320" s="94"/>
      <c r="G320" s="73" t="s">
        <v>220</v>
      </c>
      <c r="H320" s="61">
        <v>290</v>
      </c>
      <c r="I320" s="147">
        <f>I321</f>
        <v>0</v>
      </c>
      <c r="J320" s="178">
        <f>J321</f>
        <v>0</v>
      </c>
      <c r="K320" s="148">
        <f>K321</f>
        <v>0</v>
      </c>
      <c r="L320" s="148">
        <f>L321</f>
        <v>0</v>
      </c>
    </row>
    <row r="321" spans="1:16" ht="31.5" hidden="1" customHeight="1">
      <c r="A321" s="91">
        <v>3</v>
      </c>
      <c r="B321" s="92">
        <v>3</v>
      </c>
      <c r="C321" s="93">
        <v>1</v>
      </c>
      <c r="D321" s="93">
        <v>4</v>
      </c>
      <c r="E321" s="93">
        <v>1</v>
      </c>
      <c r="F321" s="94"/>
      <c r="G321" s="73" t="s">
        <v>220</v>
      </c>
      <c r="H321" s="61">
        <v>291</v>
      </c>
      <c r="I321" s="147">
        <f>SUM(I322:I323)</f>
        <v>0</v>
      </c>
      <c r="J321" s="147">
        <f>SUM(J322:J323)</f>
        <v>0</v>
      </c>
      <c r="K321" s="147">
        <f>SUM(K322:K323)</f>
        <v>0</v>
      </c>
      <c r="L321" s="147">
        <f>SUM(L322:L323)</f>
        <v>0</v>
      </c>
      <c r="M321" s="9"/>
    </row>
    <row r="322" spans="1:16" hidden="1">
      <c r="A322" s="91">
        <v>3</v>
      </c>
      <c r="B322" s="92">
        <v>3</v>
      </c>
      <c r="C322" s="93">
        <v>1</v>
      </c>
      <c r="D322" s="93">
        <v>4</v>
      </c>
      <c r="E322" s="93">
        <v>1</v>
      </c>
      <c r="F322" s="94">
        <v>1</v>
      </c>
      <c r="G322" s="73" t="s">
        <v>221</v>
      </c>
      <c r="H322" s="61">
        <v>292</v>
      </c>
      <c r="I322" s="150">
        <v>0</v>
      </c>
      <c r="J322" s="151">
        <v>0</v>
      </c>
      <c r="K322" s="151">
        <v>0</v>
      </c>
      <c r="L322" s="150">
        <v>0</v>
      </c>
    </row>
    <row r="323" spans="1:16" ht="30.75" hidden="1" customHeight="1">
      <c r="A323" s="92">
        <v>3</v>
      </c>
      <c r="B323" s="93">
        <v>3</v>
      </c>
      <c r="C323" s="93">
        <v>1</v>
      </c>
      <c r="D323" s="93">
        <v>4</v>
      </c>
      <c r="E323" s="93">
        <v>1</v>
      </c>
      <c r="F323" s="94">
        <v>2</v>
      </c>
      <c r="G323" s="73" t="s">
        <v>222</v>
      </c>
      <c r="H323" s="61">
        <v>293</v>
      </c>
      <c r="I323" s="151">
        <v>0</v>
      </c>
      <c r="J323" s="173">
        <v>0</v>
      </c>
      <c r="K323" s="173">
        <v>0</v>
      </c>
      <c r="L323" s="172">
        <v>0</v>
      </c>
      <c r="M323" s="9"/>
    </row>
    <row r="324" spans="1:16" ht="26.25" hidden="1" customHeight="1">
      <c r="A324" s="92">
        <v>3</v>
      </c>
      <c r="B324" s="93">
        <v>3</v>
      </c>
      <c r="C324" s="93">
        <v>1</v>
      </c>
      <c r="D324" s="93">
        <v>5</v>
      </c>
      <c r="E324" s="93"/>
      <c r="F324" s="94"/>
      <c r="G324" s="73" t="s">
        <v>223</v>
      </c>
      <c r="H324" s="61">
        <v>294</v>
      </c>
      <c r="I324" s="161">
        <f t="shared" ref="I324:L325" si="30">I325</f>
        <v>0</v>
      </c>
      <c r="J324" s="178">
        <f t="shared" si="30"/>
        <v>0</v>
      </c>
      <c r="K324" s="148">
        <f t="shared" si="30"/>
        <v>0</v>
      </c>
      <c r="L324" s="148">
        <f t="shared" si="30"/>
        <v>0</v>
      </c>
      <c r="M324" s="9"/>
    </row>
    <row r="325" spans="1:16" ht="30" hidden="1" customHeight="1">
      <c r="A325" s="66">
        <v>3</v>
      </c>
      <c r="B325" s="118">
        <v>3</v>
      </c>
      <c r="C325" s="118">
        <v>1</v>
      </c>
      <c r="D325" s="118">
        <v>5</v>
      </c>
      <c r="E325" s="118">
        <v>1</v>
      </c>
      <c r="F325" s="119"/>
      <c r="G325" s="73" t="s">
        <v>223</v>
      </c>
      <c r="H325" s="61">
        <v>295</v>
      </c>
      <c r="I325" s="148">
        <f t="shared" si="30"/>
        <v>0</v>
      </c>
      <c r="J325" s="179">
        <f t="shared" si="30"/>
        <v>0</v>
      </c>
      <c r="K325" s="161">
        <f t="shared" si="30"/>
        <v>0</v>
      </c>
      <c r="L325" s="161">
        <f t="shared" si="30"/>
        <v>0</v>
      </c>
      <c r="M325" s="9"/>
    </row>
    <row r="326" spans="1:16" ht="30" hidden="1" customHeight="1">
      <c r="A326" s="92">
        <v>3</v>
      </c>
      <c r="B326" s="93">
        <v>3</v>
      </c>
      <c r="C326" s="93">
        <v>1</v>
      </c>
      <c r="D326" s="93">
        <v>5</v>
      </c>
      <c r="E326" s="93">
        <v>1</v>
      </c>
      <c r="F326" s="94">
        <v>1</v>
      </c>
      <c r="G326" s="73" t="s">
        <v>224</v>
      </c>
      <c r="H326" s="61">
        <v>296</v>
      </c>
      <c r="I326" s="151">
        <v>0</v>
      </c>
      <c r="J326" s="173">
        <v>0</v>
      </c>
      <c r="K326" s="173">
        <v>0</v>
      </c>
      <c r="L326" s="172">
        <v>0</v>
      </c>
      <c r="M326" s="9"/>
    </row>
    <row r="327" spans="1:16" ht="30" hidden="1" customHeight="1">
      <c r="A327" s="92">
        <v>3</v>
      </c>
      <c r="B327" s="93">
        <v>3</v>
      </c>
      <c r="C327" s="93">
        <v>1</v>
      </c>
      <c r="D327" s="93">
        <v>6</v>
      </c>
      <c r="E327" s="93"/>
      <c r="F327" s="94"/>
      <c r="G327" s="73" t="s">
        <v>194</v>
      </c>
      <c r="H327" s="61">
        <v>297</v>
      </c>
      <c r="I327" s="148">
        <f t="shared" ref="I327:L328" si="31">I328</f>
        <v>0</v>
      </c>
      <c r="J327" s="178">
        <f t="shared" si="31"/>
        <v>0</v>
      </c>
      <c r="K327" s="148">
        <f t="shared" si="31"/>
        <v>0</v>
      </c>
      <c r="L327" s="148">
        <f t="shared" si="31"/>
        <v>0</v>
      </c>
      <c r="M327" s="9"/>
    </row>
    <row r="328" spans="1:16" ht="30" hidden="1" customHeight="1">
      <c r="A328" s="92">
        <v>3</v>
      </c>
      <c r="B328" s="93">
        <v>3</v>
      </c>
      <c r="C328" s="93">
        <v>1</v>
      </c>
      <c r="D328" s="93">
        <v>6</v>
      </c>
      <c r="E328" s="93">
        <v>1</v>
      </c>
      <c r="F328" s="94"/>
      <c r="G328" s="73" t="s">
        <v>194</v>
      </c>
      <c r="H328" s="61">
        <v>298</v>
      </c>
      <c r="I328" s="147">
        <f t="shared" si="31"/>
        <v>0</v>
      </c>
      <c r="J328" s="178">
        <f t="shared" si="31"/>
        <v>0</v>
      </c>
      <c r="K328" s="148">
        <f t="shared" si="31"/>
        <v>0</v>
      </c>
      <c r="L328" s="148">
        <f t="shared" si="31"/>
        <v>0</v>
      </c>
      <c r="M328" s="9"/>
    </row>
    <row r="329" spans="1:16" ht="25.5" hidden="1" customHeight="1">
      <c r="A329" s="92">
        <v>3</v>
      </c>
      <c r="B329" s="93">
        <v>3</v>
      </c>
      <c r="C329" s="93">
        <v>1</v>
      </c>
      <c r="D329" s="93">
        <v>6</v>
      </c>
      <c r="E329" s="93">
        <v>1</v>
      </c>
      <c r="F329" s="94">
        <v>1</v>
      </c>
      <c r="G329" s="73" t="s">
        <v>194</v>
      </c>
      <c r="H329" s="61">
        <v>299</v>
      </c>
      <c r="I329" s="173">
        <v>0</v>
      </c>
      <c r="J329" s="173">
        <v>0</v>
      </c>
      <c r="K329" s="173">
        <v>0</v>
      </c>
      <c r="L329" s="172">
        <v>0</v>
      </c>
      <c r="M329" s="9"/>
    </row>
    <row r="330" spans="1:16" ht="22.5" hidden="1" customHeight="1">
      <c r="A330" s="92">
        <v>3</v>
      </c>
      <c r="B330" s="93">
        <v>3</v>
      </c>
      <c r="C330" s="93">
        <v>1</v>
      </c>
      <c r="D330" s="93">
        <v>7</v>
      </c>
      <c r="E330" s="93"/>
      <c r="F330" s="94"/>
      <c r="G330" s="73" t="s">
        <v>225</v>
      </c>
      <c r="H330" s="61">
        <v>300</v>
      </c>
      <c r="I330" s="147">
        <f>I331</f>
        <v>0</v>
      </c>
      <c r="J330" s="178">
        <f>J331</f>
        <v>0</v>
      </c>
      <c r="K330" s="148">
        <f>K331</f>
        <v>0</v>
      </c>
      <c r="L330" s="148">
        <f>L331</f>
        <v>0</v>
      </c>
      <c r="M330" s="9"/>
    </row>
    <row r="331" spans="1:16" ht="25.5" hidden="1" customHeight="1">
      <c r="A331" s="92">
        <v>3</v>
      </c>
      <c r="B331" s="93">
        <v>3</v>
      </c>
      <c r="C331" s="93">
        <v>1</v>
      </c>
      <c r="D331" s="93">
        <v>7</v>
      </c>
      <c r="E331" s="93">
        <v>1</v>
      </c>
      <c r="F331" s="94"/>
      <c r="G331" s="73" t="s">
        <v>225</v>
      </c>
      <c r="H331" s="61">
        <v>301</v>
      </c>
      <c r="I331" s="147">
        <f>I332+I333</f>
        <v>0</v>
      </c>
      <c r="J331" s="147">
        <f>J332+J333</f>
        <v>0</v>
      </c>
      <c r="K331" s="147">
        <f>K332+K333</f>
        <v>0</v>
      </c>
      <c r="L331" s="147">
        <f>L332+L333</f>
        <v>0</v>
      </c>
      <c r="M331" s="9"/>
    </row>
    <row r="332" spans="1:16" ht="27" hidden="1" customHeight="1">
      <c r="A332" s="92">
        <v>3</v>
      </c>
      <c r="B332" s="93">
        <v>3</v>
      </c>
      <c r="C332" s="93">
        <v>1</v>
      </c>
      <c r="D332" s="93">
        <v>7</v>
      </c>
      <c r="E332" s="93">
        <v>1</v>
      </c>
      <c r="F332" s="94">
        <v>1</v>
      </c>
      <c r="G332" s="73" t="s">
        <v>226</v>
      </c>
      <c r="H332" s="61">
        <v>302</v>
      </c>
      <c r="I332" s="173">
        <v>0</v>
      </c>
      <c r="J332" s="173">
        <v>0</v>
      </c>
      <c r="K332" s="173">
        <v>0</v>
      </c>
      <c r="L332" s="172">
        <v>0</v>
      </c>
      <c r="M332" s="9"/>
    </row>
    <row r="333" spans="1:16" ht="27.75" hidden="1" customHeight="1">
      <c r="A333" s="92">
        <v>3</v>
      </c>
      <c r="B333" s="93">
        <v>3</v>
      </c>
      <c r="C333" s="93">
        <v>1</v>
      </c>
      <c r="D333" s="93">
        <v>7</v>
      </c>
      <c r="E333" s="93">
        <v>1</v>
      </c>
      <c r="F333" s="94">
        <v>2</v>
      </c>
      <c r="G333" s="73" t="s">
        <v>227</v>
      </c>
      <c r="H333" s="61">
        <v>303</v>
      </c>
      <c r="I333" s="151">
        <v>0</v>
      </c>
      <c r="J333" s="151">
        <v>0</v>
      </c>
      <c r="K333" s="151">
        <v>0</v>
      </c>
      <c r="L333" s="151">
        <v>0</v>
      </c>
      <c r="M333" s="9"/>
    </row>
    <row r="334" spans="1:16" ht="38.25" hidden="1" customHeight="1">
      <c r="A334" s="92">
        <v>3</v>
      </c>
      <c r="B334" s="93">
        <v>3</v>
      </c>
      <c r="C334" s="93">
        <v>2</v>
      </c>
      <c r="D334" s="93"/>
      <c r="E334" s="93"/>
      <c r="F334" s="94"/>
      <c r="G334" s="73" t="s">
        <v>228</v>
      </c>
      <c r="H334" s="61">
        <v>304</v>
      </c>
      <c r="I334" s="147">
        <f>SUM(I335+I344+I348+I352+I356+I359+I362)</f>
        <v>0</v>
      </c>
      <c r="J334" s="178">
        <f>SUM(J335+J344+J348+J352+J356+J359+J362)</f>
        <v>0</v>
      </c>
      <c r="K334" s="148">
        <f>SUM(K335+K344+K348+K352+K356+K359+K362)</f>
        <v>0</v>
      </c>
      <c r="L334" s="148">
        <f>SUM(L335+L344+L348+L352+L356+L359+L362)</f>
        <v>0</v>
      </c>
      <c r="M334" s="9"/>
    </row>
    <row r="335" spans="1:16" ht="30" hidden="1" customHeight="1">
      <c r="A335" s="92">
        <v>3</v>
      </c>
      <c r="B335" s="93">
        <v>3</v>
      </c>
      <c r="C335" s="93">
        <v>2</v>
      </c>
      <c r="D335" s="93">
        <v>1</v>
      </c>
      <c r="E335" s="93"/>
      <c r="F335" s="94"/>
      <c r="G335" s="73" t="s">
        <v>176</v>
      </c>
      <c r="H335" s="61">
        <v>305</v>
      </c>
      <c r="I335" s="147">
        <f>I336</f>
        <v>0</v>
      </c>
      <c r="J335" s="178">
        <f>J336</f>
        <v>0</v>
      </c>
      <c r="K335" s="148">
        <f>K336</f>
        <v>0</v>
      </c>
      <c r="L335" s="148">
        <f>L336</f>
        <v>0</v>
      </c>
      <c r="M335" s="9"/>
    </row>
    <row r="336" spans="1:16" hidden="1">
      <c r="A336" s="91">
        <v>3</v>
      </c>
      <c r="B336" s="92">
        <v>3</v>
      </c>
      <c r="C336" s="93">
        <v>2</v>
      </c>
      <c r="D336" s="73">
        <v>1</v>
      </c>
      <c r="E336" s="92">
        <v>1</v>
      </c>
      <c r="F336" s="94"/>
      <c r="G336" s="73" t="s">
        <v>176</v>
      </c>
      <c r="H336" s="61">
        <v>306</v>
      </c>
      <c r="I336" s="147">
        <f t="shared" ref="I336:P336" si="32">SUM(I337:I337)</f>
        <v>0</v>
      </c>
      <c r="J336" s="147">
        <f t="shared" si="32"/>
        <v>0</v>
      </c>
      <c r="K336" s="147">
        <f t="shared" si="32"/>
        <v>0</v>
      </c>
      <c r="L336" s="147">
        <f t="shared" si="32"/>
        <v>0</v>
      </c>
      <c r="M336" s="129">
        <f t="shared" si="32"/>
        <v>0</v>
      </c>
      <c r="N336" s="129">
        <f t="shared" si="32"/>
        <v>0</v>
      </c>
      <c r="O336" s="129">
        <f t="shared" si="32"/>
        <v>0</v>
      </c>
      <c r="P336" s="129">
        <f t="shared" si="32"/>
        <v>0</v>
      </c>
    </row>
    <row r="337" spans="1:13" ht="27.75" hidden="1" customHeight="1">
      <c r="A337" s="91">
        <v>3</v>
      </c>
      <c r="B337" s="92">
        <v>3</v>
      </c>
      <c r="C337" s="93">
        <v>2</v>
      </c>
      <c r="D337" s="73">
        <v>1</v>
      </c>
      <c r="E337" s="92">
        <v>1</v>
      </c>
      <c r="F337" s="94">
        <v>1</v>
      </c>
      <c r="G337" s="73" t="s">
        <v>177</v>
      </c>
      <c r="H337" s="61">
        <v>307</v>
      </c>
      <c r="I337" s="173">
        <v>0</v>
      </c>
      <c r="J337" s="173">
        <v>0</v>
      </c>
      <c r="K337" s="173">
        <v>0</v>
      </c>
      <c r="L337" s="172">
        <v>0</v>
      </c>
      <c r="M337" s="9"/>
    </row>
    <row r="338" spans="1:13" hidden="1">
      <c r="A338" s="91">
        <v>3</v>
      </c>
      <c r="B338" s="92">
        <v>3</v>
      </c>
      <c r="C338" s="93">
        <v>2</v>
      </c>
      <c r="D338" s="73">
        <v>1</v>
      </c>
      <c r="E338" s="92">
        <v>2</v>
      </c>
      <c r="F338" s="94"/>
      <c r="G338" s="111" t="s">
        <v>200</v>
      </c>
      <c r="H338" s="61">
        <v>308</v>
      </c>
      <c r="I338" s="147">
        <f>SUM(I339:I340)</f>
        <v>0</v>
      </c>
      <c r="J338" s="147">
        <f>SUM(J339:J340)</f>
        <v>0</v>
      </c>
      <c r="K338" s="147">
        <f>SUM(K339:K340)</f>
        <v>0</v>
      </c>
      <c r="L338" s="147">
        <f>SUM(L339:L340)</f>
        <v>0</v>
      </c>
    </row>
    <row r="339" spans="1:13" hidden="1">
      <c r="A339" s="91">
        <v>3</v>
      </c>
      <c r="B339" s="92">
        <v>3</v>
      </c>
      <c r="C339" s="93">
        <v>2</v>
      </c>
      <c r="D339" s="73">
        <v>1</v>
      </c>
      <c r="E339" s="92">
        <v>2</v>
      </c>
      <c r="F339" s="94">
        <v>1</v>
      </c>
      <c r="G339" s="111" t="s">
        <v>179</v>
      </c>
      <c r="H339" s="61">
        <v>309</v>
      </c>
      <c r="I339" s="173">
        <v>0</v>
      </c>
      <c r="J339" s="173">
        <v>0</v>
      </c>
      <c r="K339" s="173">
        <v>0</v>
      </c>
      <c r="L339" s="172">
        <v>0</v>
      </c>
    </row>
    <row r="340" spans="1:13" hidden="1">
      <c r="A340" s="91">
        <v>3</v>
      </c>
      <c r="B340" s="92">
        <v>3</v>
      </c>
      <c r="C340" s="93">
        <v>2</v>
      </c>
      <c r="D340" s="73">
        <v>1</v>
      </c>
      <c r="E340" s="92">
        <v>2</v>
      </c>
      <c r="F340" s="94">
        <v>2</v>
      </c>
      <c r="G340" s="111" t="s">
        <v>180</v>
      </c>
      <c r="H340" s="61">
        <v>310</v>
      </c>
      <c r="I340" s="151">
        <v>0</v>
      </c>
      <c r="J340" s="151">
        <v>0</v>
      </c>
      <c r="K340" s="151">
        <v>0</v>
      </c>
      <c r="L340" s="151">
        <v>0</v>
      </c>
    </row>
    <row r="341" spans="1:13" hidden="1">
      <c r="A341" s="91">
        <v>3</v>
      </c>
      <c r="B341" s="92">
        <v>3</v>
      </c>
      <c r="C341" s="93">
        <v>2</v>
      </c>
      <c r="D341" s="73">
        <v>1</v>
      </c>
      <c r="E341" s="92">
        <v>3</v>
      </c>
      <c r="F341" s="94"/>
      <c r="G341" s="111" t="s">
        <v>181</v>
      </c>
      <c r="H341" s="61">
        <v>311</v>
      </c>
      <c r="I341" s="147">
        <f>SUM(I342:I343)</f>
        <v>0</v>
      </c>
      <c r="J341" s="147">
        <f>SUM(J342:J343)</f>
        <v>0</v>
      </c>
      <c r="K341" s="147">
        <f>SUM(K342:K343)</f>
        <v>0</v>
      </c>
      <c r="L341" s="147">
        <f>SUM(L342:L343)</f>
        <v>0</v>
      </c>
    </row>
    <row r="342" spans="1:13" hidden="1">
      <c r="A342" s="91">
        <v>3</v>
      </c>
      <c r="B342" s="92">
        <v>3</v>
      </c>
      <c r="C342" s="93">
        <v>2</v>
      </c>
      <c r="D342" s="73">
        <v>1</v>
      </c>
      <c r="E342" s="92">
        <v>3</v>
      </c>
      <c r="F342" s="94">
        <v>1</v>
      </c>
      <c r="G342" s="111" t="s">
        <v>182</v>
      </c>
      <c r="H342" s="61">
        <v>312</v>
      </c>
      <c r="I342" s="151">
        <v>0</v>
      </c>
      <c r="J342" s="151">
        <v>0</v>
      </c>
      <c r="K342" s="151">
        <v>0</v>
      </c>
      <c r="L342" s="151">
        <v>0</v>
      </c>
    </row>
    <row r="343" spans="1:13" hidden="1">
      <c r="A343" s="91">
        <v>3</v>
      </c>
      <c r="B343" s="92">
        <v>3</v>
      </c>
      <c r="C343" s="93">
        <v>2</v>
      </c>
      <c r="D343" s="73">
        <v>1</v>
      </c>
      <c r="E343" s="92">
        <v>3</v>
      </c>
      <c r="F343" s="94">
        <v>2</v>
      </c>
      <c r="G343" s="111" t="s">
        <v>201</v>
      </c>
      <c r="H343" s="61">
        <v>313</v>
      </c>
      <c r="I343" s="157">
        <v>0</v>
      </c>
      <c r="J343" s="180">
        <v>0</v>
      </c>
      <c r="K343" s="157">
        <v>0</v>
      </c>
      <c r="L343" s="157">
        <v>0</v>
      </c>
    </row>
    <row r="344" spans="1:13" hidden="1">
      <c r="A344" s="106">
        <v>3</v>
      </c>
      <c r="B344" s="106">
        <v>3</v>
      </c>
      <c r="C344" s="117">
        <v>2</v>
      </c>
      <c r="D344" s="111">
        <v>2</v>
      </c>
      <c r="E344" s="117"/>
      <c r="F344" s="119"/>
      <c r="G344" s="111" t="s">
        <v>214</v>
      </c>
      <c r="H344" s="61">
        <v>314</v>
      </c>
      <c r="I344" s="155">
        <f>I345</f>
        <v>0</v>
      </c>
      <c r="J344" s="181">
        <f>J345</f>
        <v>0</v>
      </c>
      <c r="K344" s="156">
        <f>K345</f>
        <v>0</v>
      </c>
      <c r="L344" s="156">
        <f>L345</f>
        <v>0</v>
      </c>
    </row>
    <row r="345" spans="1:13" hidden="1">
      <c r="A345" s="91">
        <v>3</v>
      </c>
      <c r="B345" s="91">
        <v>3</v>
      </c>
      <c r="C345" s="92">
        <v>2</v>
      </c>
      <c r="D345" s="73">
        <v>2</v>
      </c>
      <c r="E345" s="92">
        <v>1</v>
      </c>
      <c r="F345" s="94"/>
      <c r="G345" s="111" t="s">
        <v>214</v>
      </c>
      <c r="H345" s="61">
        <v>315</v>
      </c>
      <c r="I345" s="147">
        <f>SUM(I346:I347)</f>
        <v>0</v>
      </c>
      <c r="J345" s="174">
        <f>SUM(J346:J347)</f>
        <v>0</v>
      </c>
      <c r="K345" s="148">
        <f>SUM(K346:K347)</f>
        <v>0</v>
      </c>
      <c r="L345" s="148">
        <f>SUM(L346:L347)</f>
        <v>0</v>
      </c>
    </row>
    <row r="346" spans="1:13" hidden="1">
      <c r="A346" s="91">
        <v>3</v>
      </c>
      <c r="B346" s="91">
        <v>3</v>
      </c>
      <c r="C346" s="92">
        <v>2</v>
      </c>
      <c r="D346" s="73">
        <v>2</v>
      </c>
      <c r="E346" s="91">
        <v>1</v>
      </c>
      <c r="F346" s="101">
        <v>1</v>
      </c>
      <c r="G346" s="73" t="s">
        <v>215</v>
      </c>
      <c r="H346" s="61">
        <v>316</v>
      </c>
      <c r="I346" s="151">
        <v>0</v>
      </c>
      <c r="J346" s="151">
        <v>0</v>
      </c>
      <c r="K346" s="151">
        <v>0</v>
      </c>
      <c r="L346" s="151">
        <v>0</v>
      </c>
    </row>
    <row r="347" spans="1:13" hidden="1">
      <c r="A347" s="106">
        <v>3</v>
      </c>
      <c r="B347" s="106">
        <v>3</v>
      </c>
      <c r="C347" s="107">
        <v>2</v>
      </c>
      <c r="D347" s="108">
        <v>2</v>
      </c>
      <c r="E347" s="105">
        <v>1</v>
      </c>
      <c r="F347" s="112">
        <v>2</v>
      </c>
      <c r="G347" s="105" t="s">
        <v>216</v>
      </c>
      <c r="H347" s="61">
        <v>317</v>
      </c>
      <c r="I347" s="151">
        <v>0</v>
      </c>
      <c r="J347" s="151">
        <v>0</v>
      </c>
      <c r="K347" s="151">
        <v>0</v>
      </c>
      <c r="L347" s="151">
        <v>0</v>
      </c>
    </row>
    <row r="348" spans="1:13" ht="23.25" hidden="1" customHeight="1">
      <c r="A348" s="91">
        <v>3</v>
      </c>
      <c r="B348" s="91">
        <v>3</v>
      </c>
      <c r="C348" s="92">
        <v>2</v>
      </c>
      <c r="D348" s="93">
        <v>3</v>
      </c>
      <c r="E348" s="73"/>
      <c r="F348" s="101"/>
      <c r="G348" s="73" t="s">
        <v>217</v>
      </c>
      <c r="H348" s="61">
        <v>318</v>
      </c>
      <c r="I348" s="147">
        <f>I349</f>
        <v>0</v>
      </c>
      <c r="J348" s="174">
        <f>J349</f>
        <v>0</v>
      </c>
      <c r="K348" s="148">
        <f>K349</f>
        <v>0</v>
      </c>
      <c r="L348" s="148">
        <f>L349</f>
        <v>0</v>
      </c>
      <c r="M348" s="9"/>
    </row>
    <row r="349" spans="1:13" ht="27.75" hidden="1" customHeight="1">
      <c r="A349" s="91">
        <v>3</v>
      </c>
      <c r="B349" s="91">
        <v>3</v>
      </c>
      <c r="C349" s="92">
        <v>2</v>
      </c>
      <c r="D349" s="93">
        <v>3</v>
      </c>
      <c r="E349" s="73">
        <v>1</v>
      </c>
      <c r="F349" s="101"/>
      <c r="G349" s="73" t="s">
        <v>217</v>
      </c>
      <c r="H349" s="61">
        <v>319</v>
      </c>
      <c r="I349" s="147">
        <f>I350+I351</f>
        <v>0</v>
      </c>
      <c r="J349" s="147">
        <f>J350+J351</f>
        <v>0</v>
      </c>
      <c r="K349" s="147">
        <f>K350+K351</f>
        <v>0</v>
      </c>
      <c r="L349" s="147">
        <f>L350+L351</f>
        <v>0</v>
      </c>
      <c r="M349" s="9"/>
    </row>
    <row r="350" spans="1:13" ht="28.5" hidden="1" customHeight="1">
      <c r="A350" s="91">
        <v>3</v>
      </c>
      <c r="B350" s="91">
        <v>3</v>
      </c>
      <c r="C350" s="92">
        <v>2</v>
      </c>
      <c r="D350" s="93">
        <v>3</v>
      </c>
      <c r="E350" s="73">
        <v>1</v>
      </c>
      <c r="F350" s="101">
        <v>1</v>
      </c>
      <c r="G350" s="73" t="s">
        <v>218</v>
      </c>
      <c r="H350" s="61">
        <v>320</v>
      </c>
      <c r="I350" s="173">
        <v>0</v>
      </c>
      <c r="J350" s="173">
        <v>0</v>
      </c>
      <c r="K350" s="173">
        <v>0</v>
      </c>
      <c r="L350" s="172">
        <v>0</v>
      </c>
      <c r="M350" s="9"/>
    </row>
    <row r="351" spans="1:13" ht="27.75" hidden="1" customHeight="1">
      <c r="A351" s="91">
        <v>3</v>
      </c>
      <c r="B351" s="91">
        <v>3</v>
      </c>
      <c r="C351" s="92">
        <v>2</v>
      </c>
      <c r="D351" s="93">
        <v>3</v>
      </c>
      <c r="E351" s="73">
        <v>1</v>
      </c>
      <c r="F351" s="101">
        <v>2</v>
      </c>
      <c r="G351" s="73" t="s">
        <v>219</v>
      </c>
      <c r="H351" s="61">
        <v>321</v>
      </c>
      <c r="I351" s="151">
        <v>0</v>
      </c>
      <c r="J351" s="151">
        <v>0</v>
      </c>
      <c r="K351" s="151">
        <v>0</v>
      </c>
      <c r="L351" s="151">
        <v>0</v>
      </c>
      <c r="M351" s="9"/>
    </row>
    <row r="352" spans="1:13" hidden="1">
      <c r="A352" s="91">
        <v>3</v>
      </c>
      <c r="B352" s="91">
        <v>3</v>
      </c>
      <c r="C352" s="92">
        <v>2</v>
      </c>
      <c r="D352" s="93">
        <v>4</v>
      </c>
      <c r="E352" s="93"/>
      <c r="F352" s="94"/>
      <c r="G352" s="73" t="s">
        <v>220</v>
      </c>
      <c r="H352" s="61">
        <v>322</v>
      </c>
      <c r="I352" s="147">
        <f>I353</f>
        <v>0</v>
      </c>
      <c r="J352" s="174">
        <f>J353</f>
        <v>0</v>
      </c>
      <c r="K352" s="148">
        <f>K353</f>
        <v>0</v>
      </c>
      <c r="L352" s="148">
        <f>L353</f>
        <v>0</v>
      </c>
    </row>
    <row r="353" spans="1:13" hidden="1">
      <c r="A353" s="99">
        <v>3</v>
      </c>
      <c r="B353" s="99">
        <v>3</v>
      </c>
      <c r="C353" s="66">
        <v>2</v>
      </c>
      <c r="D353" s="64">
        <v>4</v>
      </c>
      <c r="E353" s="64">
        <v>1</v>
      </c>
      <c r="F353" s="67"/>
      <c r="G353" s="73" t="s">
        <v>220</v>
      </c>
      <c r="H353" s="61">
        <v>323</v>
      </c>
      <c r="I353" s="158">
        <f>SUM(I354:I355)</f>
        <v>0</v>
      </c>
      <c r="J353" s="160">
        <f>SUM(J354:J355)</f>
        <v>0</v>
      </c>
      <c r="K353" s="161">
        <f>SUM(K354:K355)</f>
        <v>0</v>
      </c>
      <c r="L353" s="161">
        <f>SUM(L354:L355)</f>
        <v>0</v>
      </c>
    </row>
    <row r="354" spans="1:13" ht="30.75" hidden="1" customHeight="1">
      <c r="A354" s="91">
        <v>3</v>
      </c>
      <c r="B354" s="91">
        <v>3</v>
      </c>
      <c r="C354" s="92">
        <v>2</v>
      </c>
      <c r="D354" s="93">
        <v>4</v>
      </c>
      <c r="E354" s="93">
        <v>1</v>
      </c>
      <c r="F354" s="94">
        <v>1</v>
      </c>
      <c r="G354" s="73" t="s">
        <v>221</v>
      </c>
      <c r="H354" s="61">
        <v>324</v>
      </c>
      <c r="I354" s="151">
        <v>0</v>
      </c>
      <c r="J354" s="151">
        <v>0</v>
      </c>
      <c r="K354" s="151">
        <v>0</v>
      </c>
      <c r="L354" s="151">
        <v>0</v>
      </c>
      <c r="M354" s="9"/>
    </row>
    <row r="355" spans="1:13" hidden="1">
      <c r="A355" s="91">
        <v>3</v>
      </c>
      <c r="B355" s="91">
        <v>3</v>
      </c>
      <c r="C355" s="92">
        <v>2</v>
      </c>
      <c r="D355" s="93">
        <v>4</v>
      </c>
      <c r="E355" s="93">
        <v>1</v>
      </c>
      <c r="F355" s="94">
        <v>2</v>
      </c>
      <c r="G355" s="73" t="s">
        <v>229</v>
      </c>
      <c r="H355" s="61">
        <v>325</v>
      </c>
      <c r="I355" s="151">
        <v>0</v>
      </c>
      <c r="J355" s="151">
        <v>0</v>
      </c>
      <c r="K355" s="151">
        <v>0</v>
      </c>
      <c r="L355" s="151">
        <v>0</v>
      </c>
    </row>
    <row r="356" spans="1:13" hidden="1">
      <c r="A356" s="91">
        <v>3</v>
      </c>
      <c r="B356" s="91">
        <v>3</v>
      </c>
      <c r="C356" s="92">
        <v>2</v>
      </c>
      <c r="D356" s="93">
        <v>5</v>
      </c>
      <c r="E356" s="93"/>
      <c r="F356" s="94"/>
      <c r="G356" s="73" t="s">
        <v>223</v>
      </c>
      <c r="H356" s="61">
        <v>326</v>
      </c>
      <c r="I356" s="147">
        <f t="shared" ref="I356:L357" si="33">I357</f>
        <v>0</v>
      </c>
      <c r="J356" s="174">
        <f t="shared" si="33"/>
        <v>0</v>
      </c>
      <c r="K356" s="148">
        <f t="shared" si="33"/>
        <v>0</v>
      </c>
      <c r="L356" s="148">
        <f t="shared" si="33"/>
        <v>0</v>
      </c>
    </row>
    <row r="357" spans="1:13" hidden="1">
      <c r="A357" s="99">
        <v>3</v>
      </c>
      <c r="B357" s="99">
        <v>3</v>
      </c>
      <c r="C357" s="66">
        <v>2</v>
      </c>
      <c r="D357" s="64">
        <v>5</v>
      </c>
      <c r="E357" s="64">
        <v>1</v>
      </c>
      <c r="F357" s="67"/>
      <c r="G357" s="73" t="s">
        <v>223</v>
      </c>
      <c r="H357" s="61">
        <v>327</v>
      </c>
      <c r="I357" s="158">
        <f t="shared" si="33"/>
        <v>0</v>
      </c>
      <c r="J357" s="160">
        <f t="shared" si="33"/>
        <v>0</v>
      </c>
      <c r="K357" s="161">
        <f t="shared" si="33"/>
        <v>0</v>
      </c>
      <c r="L357" s="161">
        <f t="shared" si="33"/>
        <v>0</v>
      </c>
    </row>
    <row r="358" spans="1:13" hidden="1">
      <c r="A358" s="91">
        <v>3</v>
      </c>
      <c r="B358" s="91">
        <v>3</v>
      </c>
      <c r="C358" s="92">
        <v>2</v>
      </c>
      <c r="D358" s="93">
        <v>5</v>
      </c>
      <c r="E358" s="93">
        <v>1</v>
      </c>
      <c r="F358" s="94">
        <v>1</v>
      </c>
      <c r="G358" s="73" t="s">
        <v>223</v>
      </c>
      <c r="H358" s="61">
        <v>328</v>
      </c>
      <c r="I358" s="173">
        <v>0</v>
      </c>
      <c r="J358" s="173">
        <v>0</v>
      </c>
      <c r="K358" s="173">
        <v>0</v>
      </c>
      <c r="L358" s="172">
        <v>0</v>
      </c>
    </row>
    <row r="359" spans="1:13" ht="30.75" hidden="1" customHeight="1">
      <c r="A359" s="91">
        <v>3</v>
      </c>
      <c r="B359" s="91">
        <v>3</v>
      </c>
      <c r="C359" s="92">
        <v>2</v>
      </c>
      <c r="D359" s="93">
        <v>6</v>
      </c>
      <c r="E359" s="93"/>
      <c r="F359" s="94"/>
      <c r="G359" s="73" t="s">
        <v>194</v>
      </c>
      <c r="H359" s="61">
        <v>329</v>
      </c>
      <c r="I359" s="147">
        <f t="shared" ref="I359:L360" si="34">I360</f>
        <v>0</v>
      </c>
      <c r="J359" s="174">
        <f t="shared" si="34"/>
        <v>0</v>
      </c>
      <c r="K359" s="148">
        <f t="shared" si="34"/>
        <v>0</v>
      </c>
      <c r="L359" s="148">
        <f t="shared" si="34"/>
        <v>0</v>
      </c>
      <c r="M359" s="9"/>
    </row>
    <row r="360" spans="1:13" ht="25.5" hidden="1" customHeight="1">
      <c r="A360" s="91">
        <v>3</v>
      </c>
      <c r="B360" s="91">
        <v>3</v>
      </c>
      <c r="C360" s="92">
        <v>2</v>
      </c>
      <c r="D360" s="93">
        <v>6</v>
      </c>
      <c r="E360" s="93">
        <v>1</v>
      </c>
      <c r="F360" s="94"/>
      <c r="G360" s="73" t="s">
        <v>194</v>
      </c>
      <c r="H360" s="61">
        <v>330</v>
      </c>
      <c r="I360" s="147">
        <f t="shared" si="34"/>
        <v>0</v>
      </c>
      <c r="J360" s="174">
        <f t="shared" si="34"/>
        <v>0</v>
      </c>
      <c r="K360" s="148">
        <f t="shared" si="34"/>
        <v>0</v>
      </c>
      <c r="L360" s="148">
        <f t="shared" si="34"/>
        <v>0</v>
      </c>
      <c r="M360" s="9"/>
    </row>
    <row r="361" spans="1:13" ht="24" hidden="1" customHeight="1">
      <c r="A361" s="106">
        <v>3</v>
      </c>
      <c r="B361" s="106">
        <v>3</v>
      </c>
      <c r="C361" s="107">
        <v>2</v>
      </c>
      <c r="D361" s="108">
        <v>6</v>
      </c>
      <c r="E361" s="108">
        <v>1</v>
      </c>
      <c r="F361" s="120">
        <v>1</v>
      </c>
      <c r="G361" s="105" t="s">
        <v>194</v>
      </c>
      <c r="H361" s="61">
        <v>331</v>
      </c>
      <c r="I361" s="173">
        <v>0</v>
      </c>
      <c r="J361" s="173">
        <v>0</v>
      </c>
      <c r="K361" s="173">
        <v>0</v>
      </c>
      <c r="L361" s="172">
        <v>0</v>
      </c>
      <c r="M361" s="9"/>
    </row>
    <row r="362" spans="1:13" ht="28.5" hidden="1" customHeight="1">
      <c r="A362" s="91">
        <v>3</v>
      </c>
      <c r="B362" s="91">
        <v>3</v>
      </c>
      <c r="C362" s="92">
        <v>2</v>
      </c>
      <c r="D362" s="93">
        <v>7</v>
      </c>
      <c r="E362" s="93"/>
      <c r="F362" s="94"/>
      <c r="G362" s="73" t="s">
        <v>225</v>
      </c>
      <c r="H362" s="61">
        <v>332</v>
      </c>
      <c r="I362" s="147">
        <f>I363</f>
        <v>0</v>
      </c>
      <c r="J362" s="174">
        <f>J363</f>
        <v>0</v>
      </c>
      <c r="K362" s="148">
        <f>K363</f>
        <v>0</v>
      </c>
      <c r="L362" s="148">
        <f>L363</f>
        <v>0</v>
      </c>
      <c r="M362" s="9"/>
    </row>
    <row r="363" spans="1:13" ht="28.5" hidden="1" customHeight="1">
      <c r="A363" s="106">
        <v>3</v>
      </c>
      <c r="B363" s="106">
        <v>3</v>
      </c>
      <c r="C363" s="107">
        <v>2</v>
      </c>
      <c r="D363" s="108">
        <v>7</v>
      </c>
      <c r="E363" s="108">
        <v>1</v>
      </c>
      <c r="F363" s="120"/>
      <c r="G363" s="73" t="s">
        <v>225</v>
      </c>
      <c r="H363" s="61">
        <v>333</v>
      </c>
      <c r="I363" s="147">
        <f>SUM(I364:I365)</f>
        <v>0</v>
      </c>
      <c r="J363" s="147">
        <f>SUM(J364:J365)</f>
        <v>0</v>
      </c>
      <c r="K363" s="147">
        <f>SUM(K364:K365)</f>
        <v>0</v>
      </c>
      <c r="L363" s="147">
        <f>SUM(L364:L365)</f>
        <v>0</v>
      </c>
      <c r="M363" s="9"/>
    </row>
    <row r="364" spans="1:13" ht="27" hidden="1" customHeight="1">
      <c r="A364" s="91">
        <v>3</v>
      </c>
      <c r="B364" s="91">
        <v>3</v>
      </c>
      <c r="C364" s="92">
        <v>2</v>
      </c>
      <c r="D364" s="93">
        <v>7</v>
      </c>
      <c r="E364" s="93">
        <v>1</v>
      </c>
      <c r="F364" s="94">
        <v>1</v>
      </c>
      <c r="G364" s="73" t="s">
        <v>226</v>
      </c>
      <c r="H364" s="61">
        <v>334</v>
      </c>
      <c r="I364" s="173">
        <v>0</v>
      </c>
      <c r="J364" s="173">
        <v>0</v>
      </c>
      <c r="K364" s="173">
        <v>0</v>
      </c>
      <c r="L364" s="172">
        <v>0</v>
      </c>
      <c r="M364" s="9"/>
    </row>
    <row r="365" spans="1:13" ht="30" hidden="1" customHeight="1">
      <c r="A365" s="91">
        <v>3</v>
      </c>
      <c r="B365" s="91">
        <v>3</v>
      </c>
      <c r="C365" s="92">
        <v>2</v>
      </c>
      <c r="D365" s="93">
        <v>7</v>
      </c>
      <c r="E365" s="93">
        <v>1</v>
      </c>
      <c r="F365" s="94">
        <v>2</v>
      </c>
      <c r="G365" s="73" t="s">
        <v>227</v>
      </c>
      <c r="H365" s="61">
        <v>335</v>
      </c>
      <c r="I365" s="151">
        <v>0</v>
      </c>
      <c r="J365" s="151">
        <v>0</v>
      </c>
      <c r="K365" s="151">
        <v>0</v>
      </c>
      <c r="L365" s="151">
        <v>0</v>
      </c>
      <c r="M365" s="9"/>
    </row>
    <row r="366" spans="1:13" ht="39.75" customHeight="1">
      <c r="A366" s="130"/>
      <c r="B366" s="130"/>
      <c r="C366" s="131"/>
      <c r="D366" s="132"/>
      <c r="E366" s="133"/>
      <c r="F366" s="134"/>
      <c r="G366" s="135" t="s">
        <v>230</v>
      </c>
      <c r="H366" s="61">
        <v>336</v>
      </c>
      <c r="I366" s="182">
        <f>SUM(I31+I182)</f>
        <v>1568400</v>
      </c>
      <c r="J366" s="182">
        <f>SUM(J31+J182)</f>
        <v>396400</v>
      </c>
      <c r="K366" s="182">
        <f>SUM(K31+K182)</f>
        <v>385555.67000000004</v>
      </c>
      <c r="L366" s="182">
        <f>SUM(L31+L182)</f>
        <v>385555.67000000004</v>
      </c>
      <c r="M366" s="9"/>
    </row>
    <row r="367" spans="1:13" ht="18.75" customHeight="1">
      <c r="G367" s="62"/>
      <c r="H367" s="61"/>
      <c r="I367" s="136"/>
      <c r="J367" s="187"/>
      <c r="K367" s="187"/>
      <c r="L367" s="187"/>
    </row>
    <row r="368" spans="1:13" ht="23.25" customHeight="1">
      <c r="A368" s="369" t="s">
        <v>231</v>
      </c>
      <c r="B368" s="369"/>
      <c r="C368" s="369"/>
      <c r="D368" s="369"/>
      <c r="E368" s="369"/>
      <c r="F368" s="369"/>
      <c r="G368" s="369"/>
      <c r="H368" s="194"/>
      <c r="I368" s="137"/>
      <c r="J368" s="378" t="s">
        <v>232</v>
      </c>
      <c r="K368" s="378"/>
      <c r="L368" s="378"/>
    </row>
    <row r="369" spans="1:12" ht="18.75" customHeight="1">
      <c r="A369" s="138"/>
      <c r="B369" s="138"/>
      <c r="C369" s="138"/>
      <c r="D369" s="379" t="s">
        <v>233</v>
      </c>
      <c r="E369" s="379"/>
      <c r="F369" s="379"/>
      <c r="G369" s="379"/>
      <c r="H369" s="9"/>
      <c r="I369" s="186" t="s">
        <v>234</v>
      </c>
      <c r="K369" s="372" t="s">
        <v>235</v>
      </c>
      <c r="L369" s="372"/>
    </row>
    <row r="370" spans="1:12" ht="12.75" customHeight="1">
      <c r="I370" s="140"/>
      <c r="K370" s="140"/>
      <c r="L370" s="140"/>
    </row>
    <row r="371" spans="1:12" ht="15.75" customHeight="1">
      <c r="A371" s="369" t="s">
        <v>236</v>
      </c>
      <c r="B371" s="369"/>
      <c r="C371" s="369"/>
      <c r="D371" s="369"/>
      <c r="E371" s="369"/>
      <c r="F371" s="369"/>
      <c r="G371" s="369"/>
      <c r="I371" s="140"/>
      <c r="J371" s="363" t="s">
        <v>237</v>
      </c>
      <c r="K371" s="363"/>
      <c r="L371" s="363"/>
    </row>
    <row r="372" spans="1:12" ht="25.5" customHeight="1">
      <c r="D372" s="392" t="s">
        <v>405</v>
      </c>
      <c r="E372" s="393"/>
      <c r="F372" s="393"/>
      <c r="G372" s="393"/>
      <c r="H372" s="141"/>
      <c r="I372" s="142" t="s">
        <v>234</v>
      </c>
      <c r="K372" s="372" t="s">
        <v>235</v>
      </c>
      <c r="L372" s="372"/>
    </row>
    <row r="373" spans="1:12">
      <c r="A373" s="352" t="s">
        <v>311</v>
      </c>
      <c r="B373" s="352"/>
      <c r="C373" s="352"/>
      <c r="D373" s="352"/>
      <c r="E373" s="352"/>
      <c r="F373" s="33"/>
      <c r="G373" s="352"/>
      <c r="H373" s="352"/>
      <c r="I373" s="352"/>
    </row>
  </sheetData>
  <mergeCells count="32">
    <mergeCell ref="A371:G371"/>
    <mergeCell ref="J371:L371"/>
    <mergeCell ref="D372:G372"/>
    <mergeCell ref="K372:L372"/>
    <mergeCell ref="L28:L29"/>
    <mergeCell ref="A30:F30"/>
    <mergeCell ref="A368:G368"/>
    <mergeCell ref="J368:L368"/>
    <mergeCell ref="D369:G369"/>
    <mergeCell ref="K369:L369"/>
    <mergeCell ref="A28:F29"/>
    <mergeCell ref="G28:G29"/>
    <mergeCell ref="H28:H29"/>
    <mergeCell ref="I28:J28"/>
    <mergeCell ref="K28:K29"/>
    <mergeCell ref="E18:K18"/>
    <mergeCell ref="A19:L19"/>
    <mergeCell ref="A23:I23"/>
    <mergeCell ref="A24:I24"/>
    <mergeCell ref="G26:H26"/>
    <mergeCell ref="G16:K16"/>
    <mergeCell ref="I1:L1"/>
    <mergeCell ref="I2:L2"/>
    <mergeCell ref="A4:L4"/>
    <mergeCell ref="A6:L6"/>
    <mergeCell ref="A7:L7"/>
    <mergeCell ref="G9:K9"/>
    <mergeCell ref="A10:L10"/>
    <mergeCell ref="G11:K11"/>
    <mergeCell ref="G12:K12"/>
    <mergeCell ref="B13:L13"/>
    <mergeCell ref="G15:K15"/>
  </mergeCells>
  <pageMargins left="0.25" right="0.25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2F98-E603-46FC-BF1D-682B871900F9}">
  <sheetPr>
    <pageSetUpPr fitToPage="1"/>
  </sheetPr>
  <dimension ref="A1:R377"/>
  <sheetViews>
    <sheetView topLeftCell="A50" workbookViewId="0">
      <selection activeCell="R374" sqref="R374"/>
    </sheetView>
  </sheetViews>
  <sheetFormatPr defaultColWidth="9.140625" defaultRowHeight="12.75"/>
  <cols>
    <col min="1" max="4" width="2" style="36" customWidth="1"/>
    <col min="5" max="5" width="2.140625" style="36" customWidth="1"/>
    <col min="6" max="6" width="3.5703125" style="191" customWidth="1"/>
    <col min="7" max="7" width="34.28515625" style="36" customWidth="1"/>
    <col min="8" max="8" width="4.7109375" style="36" customWidth="1"/>
    <col min="9" max="12" width="12.85546875" style="36" customWidth="1"/>
    <col min="13" max="13" width="0.140625" style="36" hidden="1" customWidth="1"/>
    <col min="14" max="14" width="6.140625" style="36" hidden="1" customWidth="1"/>
    <col min="15" max="15" width="8.85546875" style="36" hidden="1" customWidth="1"/>
    <col min="16" max="16" width="9.140625" style="36"/>
    <col min="17" max="17" width="6.140625" style="36" customWidth="1"/>
    <col min="18" max="18" width="9.140625" style="36"/>
    <col min="19" max="16384" width="9.140625" style="9"/>
  </cols>
  <sheetData>
    <row r="1" spans="1:17" ht="24.75" customHeight="1">
      <c r="G1" s="3"/>
      <c r="H1" s="8"/>
      <c r="I1" s="355" t="s">
        <v>0</v>
      </c>
      <c r="J1" s="355"/>
      <c r="K1" s="355"/>
      <c r="L1" s="355"/>
      <c r="M1" s="6"/>
      <c r="N1" s="193"/>
      <c r="O1" s="193"/>
      <c r="P1" s="193"/>
      <c r="Q1" s="193"/>
    </row>
    <row r="2" spans="1:17" ht="22.5" customHeight="1">
      <c r="H2" s="8"/>
      <c r="I2" s="356" t="s">
        <v>1</v>
      </c>
      <c r="J2" s="356"/>
      <c r="K2" s="356"/>
      <c r="L2" s="356"/>
      <c r="M2" s="6"/>
      <c r="N2" s="193"/>
      <c r="O2" s="193"/>
      <c r="P2" s="193"/>
      <c r="Q2" s="10"/>
    </row>
    <row r="3" spans="1:17" ht="13.5" customHeight="1">
      <c r="H3" s="31"/>
      <c r="I3" s="193" t="s">
        <v>2</v>
      </c>
      <c r="J3" s="193"/>
      <c r="K3" s="5"/>
      <c r="L3" s="5"/>
      <c r="M3" s="6"/>
      <c r="N3" s="193"/>
      <c r="O3" s="193"/>
      <c r="P3" s="193"/>
      <c r="Q3" s="13"/>
    </row>
    <row r="4" spans="1:17" ht="6" customHeight="1">
      <c r="G4" s="14" t="s">
        <v>3</v>
      </c>
      <c r="H4" s="8"/>
      <c r="I4" s="9"/>
      <c r="J4" s="5"/>
      <c r="K4" s="5"/>
      <c r="L4" s="5"/>
      <c r="M4" s="6"/>
      <c r="N4" s="15"/>
      <c r="O4" s="15"/>
      <c r="P4" s="193"/>
      <c r="Q4" s="13"/>
    </row>
    <row r="5" spans="1:17" ht="5.25" customHeight="1">
      <c r="H5" s="16"/>
      <c r="I5" s="9"/>
      <c r="J5" s="5"/>
      <c r="K5" s="5"/>
      <c r="L5" s="5"/>
      <c r="M5" s="6"/>
      <c r="N5" s="193"/>
      <c r="O5" s="193"/>
      <c r="P5" s="193"/>
      <c r="Q5" s="13"/>
    </row>
    <row r="6" spans="1:17" ht="3.75" customHeight="1">
      <c r="H6" s="16"/>
      <c r="I6" s="9"/>
      <c r="J6" s="17"/>
      <c r="K6" s="5"/>
      <c r="L6" s="5"/>
      <c r="M6" s="6"/>
      <c r="N6" s="193"/>
      <c r="O6" s="193"/>
      <c r="P6" s="193"/>
    </row>
    <row r="7" spans="1:17" ht="6.75" customHeight="1">
      <c r="H7" s="16"/>
      <c r="I7" s="9"/>
      <c r="K7" s="193"/>
      <c r="L7" s="193"/>
      <c r="M7" s="6"/>
      <c r="N7" s="193"/>
      <c r="O7" s="193"/>
      <c r="P7" s="193"/>
      <c r="Q7" s="20"/>
    </row>
    <row r="8" spans="1:17" ht="18" customHeight="1">
      <c r="A8" s="357" t="s">
        <v>4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358" t="s">
        <v>5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6"/>
    </row>
    <row r="11" spans="1:17" ht="18.75" customHeight="1">
      <c r="A11" s="359" t="s">
        <v>6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6"/>
    </row>
    <row r="12" spans="1:17" ht="7.5" customHeight="1">
      <c r="A12" s="189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6"/>
    </row>
    <row r="13" spans="1:17" ht="14.25" customHeight="1">
      <c r="A13" s="189"/>
      <c r="B13" s="190"/>
      <c r="C13" s="190"/>
      <c r="D13" s="190"/>
      <c r="E13" s="190"/>
      <c r="F13" s="190"/>
      <c r="G13" s="361" t="s">
        <v>7</v>
      </c>
      <c r="H13" s="361"/>
      <c r="I13" s="361"/>
      <c r="J13" s="361"/>
      <c r="K13" s="361"/>
      <c r="L13" s="190"/>
      <c r="M13" s="6"/>
    </row>
    <row r="14" spans="1:17" ht="16.5" customHeight="1">
      <c r="A14" s="362" t="s">
        <v>8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6"/>
      <c r="P14" s="36" t="s">
        <v>9</v>
      </c>
    </row>
    <row r="15" spans="1:17" ht="15.75" customHeight="1">
      <c r="G15" s="363" t="s">
        <v>10</v>
      </c>
      <c r="H15" s="363"/>
      <c r="I15" s="363"/>
      <c r="J15" s="363"/>
      <c r="K15" s="363"/>
      <c r="M15" s="6"/>
    </row>
    <row r="16" spans="1:17" ht="12" customHeight="1">
      <c r="G16" s="364" t="s">
        <v>11</v>
      </c>
      <c r="H16" s="364"/>
      <c r="I16" s="364"/>
      <c r="J16" s="364"/>
      <c r="K16" s="364"/>
    </row>
    <row r="17" spans="1:13" ht="12" customHeight="1">
      <c r="B17" s="362" t="s">
        <v>12</v>
      </c>
      <c r="C17" s="362"/>
      <c r="D17" s="362"/>
      <c r="E17" s="362"/>
      <c r="F17" s="362"/>
      <c r="G17" s="362"/>
      <c r="H17" s="362"/>
      <c r="I17" s="362"/>
      <c r="J17" s="362"/>
      <c r="K17" s="362"/>
      <c r="L17" s="362"/>
    </row>
    <row r="18" spans="1:13" ht="12" customHeight="1"/>
    <row r="19" spans="1:13" ht="12.75" customHeight="1">
      <c r="G19" s="363" t="s">
        <v>13</v>
      </c>
      <c r="H19" s="363"/>
      <c r="I19" s="363"/>
      <c r="J19" s="363"/>
      <c r="K19" s="363"/>
    </row>
    <row r="20" spans="1:13" ht="11.25" customHeight="1">
      <c r="G20" s="354" t="s">
        <v>14</v>
      </c>
      <c r="H20" s="354"/>
      <c r="I20" s="354"/>
      <c r="J20" s="354"/>
      <c r="K20" s="354"/>
    </row>
    <row r="21" spans="1:13" ht="11.25" customHeight="1">
      <c r="G21" s="193"/>
      <c r="H21" s="193"/>
      <c r="I21" s="193"/>
      <c r="J21" s="193"/>
      <c r="K21" s="193"/>
    </row>
    <row r="22" spans="1:13">
      <c r="B22" s="9"/>
      <c r="C22" s="9"/>
      <c r="D22" s="9"/>
      <c r="E22" s="365" t="s">
        <v>15</v>
      </c>
      <c r="F22" s="365"/>
      <c r="G22" s="365"/>
      <c r="H22" s="365"/>
      <c r="I22" s="365"/>
      <c r="J22" s="365"/>
      <c r="K22" s="365"/>
      <c r="L22" s="9"/>
    </row>
    <row r="23" spans="1:13" ht="12" customHeight="1">
      <c r="A23" s="366" t="s">
        <v>16</v>
      </c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27"/>
    </row>
    <row r="24" spans="1:13" ht="12" customHeight="1">
      <c r="F24" s="36"/>
      <c r="J24" s="28"/>
      <c r="K24" s="22"/>
      <c r="L24" s="29" t="s">
        <v>17</v>
      </c>
      <c r="M24" s="27"/>
    </row>
    <row r="25" spans="1:13" ht="11.25" customHeight="1">
      <c r="F25" s="36"/>
      <c r="J25" s="30" t="s">
        <v>18</v>
      </c>
      <c r="K25" s="31"/>
      <c r="L25" s="35"/>
      <c r="M25" s="27"/>
    </row>
    <row r="26" spans="1:13" ht="12" customHeight="1">
      <c r="E26" s="193"/>
      <c r="F26" s="192"/>
      <c r="I26" s="33"/>
      <c r="J26" s="33"/>
      <c r="K26" s="34" t="s">
        <v>19</v>
      </c>
      <c r="L26" s="35"/>
      <c r="M26" s="27"/>
    </row>
    <row r="27" spans="1:13" ht="12.75" customHeight="1">
      <c r="A27" s="367" t="s">
        <v>20</v>
      </c>
      <c r="B27" s="367"/>
      <c r="C27" s="367"/>
      <c r="D27" s="367"/>
      <c r="E27" s="367"/>
      <c r="F27" s="367"/>
      <c r="G27" s="367"/>
      <c r="H27" s="367"/>
      <c r="I27" s="367"/>
      <c r="K27" s="34" t="s">
        <v>21</v>
      </c>
      <c r="L27" s="37" t="s">
        <v>22</v>
      </c>
      <c r="M27" s="27"/>
    </row>
    <row r="28" spans="1:13" ht="29.1" customHeight="1">
      <c r="A28" s="367" t="s">
        <v>23</v>
      </c>
      <c r="B28" s="367"/>
      <c r="C28" s="367"/>
      <c r="D28" s="367"/>
      <c r="E28" s="367"/>
      <c r="F28" s="367"/>
      <c r="G28" s="367"/>
      <c r="H28" s="367"/>
      <c r="I28" s="367"/>
      <c r="J28" s="188" t="s">
        <v>24</v>
      </c>
      <c r="K28" s="39" t="s">
        <v>25</v>
      </c>
      <c r="L28" s="35"/>
      <c r="M28" s="27"/>
    </row>
    <row r="29" spans="1:13" ht="12.75" customHeight="1">
      <c r="F29" s="36"/>
      <c r="G29" s="40" t="s">
        <v>26</v>
      </c>
      <c r="H29" s="130" t="s">
        <v>241</v>
      </c>
      <c r="I29" s="131"/>
      <c r="J29" s="43"/>
      <c r="K29" s="35"/>
      <c r="L29" s="35"/>
      <c r="M29" s="27"/>
    </row>
    <row r="30" spans="1:13" ht="13.5" customHeight="1">
      <c r="F30" s="36"/>
      <c r="G30" s="368" t="s">
        <v>28</v>
      </c>
      <c r="H30" s="368"/>
      <c r="I30" s="183" t="s">
        <v>29</v>
      </c>
      <c r="J30" s="184" t="s">
        <v>30</v>
      </c>
      <c r="K30" s="185" t="s">
        <v>31</v>
      </c>
      <c r="L30" s="185" t="s">
        <v>31</v>
      </c>
      <c r="M30" s="27"/>
    </row>
    <row r="31" spans="1:13" ht="14.25" customHeight="1">
      <c r="A31" s="44" t="s">
        <v>242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33</v>
      </c>
      <c r="M31" s="49"/>
    </row>
    <row r="32" spans="1:13" ht="24" customHeight="1">
      <c r="A32" s="380" t="s">
        <v>34</v>
      </c>
      <c r="B32" s="381"/>
      <c r="C32" s="381"/>
      <c r="D32" s="381"/>
      <c r="E32" s="381"/>
      <c r="F32" s="381"/>
      <c r="G32" s="384" t="s">
        <v>35</v>
      </c>
      <c r="H32" s="386" t="s">
        <v>36</v>
      </c>
      <c r="I32" s="388" t="s">
        <v>37</v>
      </c>
      <c r="J32" s="389"/>
      <c r="K32" s="390" t="s">
        <v>38</v>
      </c>
      <c r="L32" s="373" t="s">
        <v>39</v>
      </c>
      <c r="M32" s="49"/>
    </row>
    <row r="33" spans="1:18" ht="46.5" customHeight="1">
      <c r="A33" s="382"/>
      <c r="B33" s="383"/>
      <c r="C33" s="383"/>
      <c r="D33" s="383"/>
      <c r="E33" s="383"/>
      <c r="F33" s="383"/>
      <c r="G33" s="385"/>
      <c r="H33" s="387"/>
      <c r="I33" s="50" t="s">
        <v>40</v>
      </c>
      <c r="J33" s="51" t="s">
        <v>41</v>
      </c>
      <c r="K33" s="391"/>
      <c r="L33" s="374"/>
    </row>
    <row r="34" spans="1:18" ht="11.25" customHeight="1">
      <c r="A34" s="375" t="s">
        <v>25</v>
      </c>
      <c r="B34" s="376"/>
      <c r="C34" s="376"/>
      <c r="D34" s="376"/>
      <c r="E34" s="376"/>
      <c r="F34" s="377"/>
      <c r="G34" s="52">
        <v>2</v>
      </c>
      <c r="H34" s="53">
        <v>3</v>
      </c>
      <c r="I34" s="54" t="s">
        <v>42</v>
      </c>
      <c r="J34" s="55" t="s">
        <v>43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44</v>
      </c>
      <c r="H35" s="61">
        <v>1</v>
      </c>
      <c r="I35" s="147">
        <f>SUM(I36+I47+I67+I88+I95+I115+I141+I160+I170)</f>
        <v>1553700</v>
      </c>
      <c r="J35" s="147">
        <f>SUM(J36+J47+J67+J88+J95+J115+J141+J160+J170)</f>
        <v>396400</v>
      </c>
      <c r="K35" s="148">
        <f>SUM(K36+K47+K67+K88+K95+K115+K141+K160+K170)</f>
        <v>385555.67000000004</v>
      </c>
      <c r="L35" s="147">
        <f>SUM(L36+L47+L67+L88+L95+L115+L141+L160+L170)</f>
        <v>385555.67000000004</v>
      </c>
    </row>
    <row r="36" spans="1:18" ht="16.5" customHeight="1">
      <c r="A36" s="57">
        <v>2</v>
      </c>
      <c r="B36" s="63">
        <v>1</v>
      </c>
      <c r="C36" s="64"/>
      <c r="D36" s="78"/>
      <c r="E36" s="66"/>
      <c r="F36" s="67"/>
      <c r="G36" s="68" t="s">
        <v>45</v>
      </c>
      <c r="H36" s="61">
        <v>2</v>
      </c>
      <c r="I36" s="147">
        <f>SUM(I37+I43)</f>
        <v>1462900</v>
      </c>
      <c r="J36" s="147">
        <f>SUM(J37+J43)</f>
        <v>366200</v>
      </c>
      <c r="K36" s="163">
        <f>SUM(K37+K43)</f>
        <v>360588.17000000004</v>
      </c>
      <c r="L36" s="154">
        <f>SUM(L37+L43)</f>
        <v>360588.17000000004</v>
      </c>
      <c r="M36" s="9"/>
    </row>
    <row r="37" spans="1:18" ht="14.25" customHeight="1">
      <c r="A37" s="92">
        <v>2</v>
      </c>
      <c r="B37" s="92">
        <v>1</v>
      </c>
      <c r="C37" s="93">
        <v>1</v>
      </c>
      <c r="D37" s="73"/>
      <c r="E37" s="92"/>
      <c r="F37" s="94"/>
      <c r="G37" s="73" t="s">
        <v>46</v>
      </c>
      <c r="H37" s="61">
        <v>3</v>
      </c>
      <c r="I37" s="147">
        <f>SUM(I38)</f>
        <v>1438400</v>
      </c>
      <c r="J37" s="147">
        <f>SUM(J38)</f>
        <v>360000</v>
      </c>
      <c r="K37" s="148">
        <f>SUM(K38)</f>
        <v>355247.27</v>
      </c>
      <c r="L37" s="147">
        <f>SUM(L38)</f>
        <v>355247.27</v>
      </c>
      <c r="M37" s="9"/>
      <c r="Q37" s="9"/>
    </row>
    <row r="38" spans="1:18" ht="13.5" customHeight="1">
      <c r="A38" s="91">
        <v>2</v>
      </c>
      <c r="B38" s="92">
        <v>1</v>
      </c>
      <c r="C38" s="93">
        <v>1</v>
      </c>
      <c r="D38" s="73">
        <v>1</v>
      </c>
      <c r="E38" s="92"/>
      <c r="F38" s="94"/>
      <c r="G38" s="73" t="s">
        <v>46</v>
      </c>
      <c r="H38" s="61">
        <v>4</v>
      </c>
      <c r="I38" s="147">
        <f>SUM(I39+I41)</f>
        <v>1438400</v>
      </c>
      <c r="J38" s="147">
        <f t="shared" ref="J38:L39" si="0">SUM(J39)</f>
        <v>360000</v>
      </c>
      <c r="K38" s="147">
        <f t="shared" si="0"/>
        <v>355247.27</v>
      </c>
      <c r="L38" s="147">
        <f t="shared" si="0"/>
        <v>355247.27</v>
      </c>
      <c r="M38" s="9"/>
      <c r="Q38" s="75"/>
    </row>
    <row r="39" spans="1:18" ht="14.25" customHeight="1">
      <c r="A39" s="91">
        <v>2</v>
      </c>
      <c r="B39" s="92">
        <v>1</v>
      </c>
      <c r="C39" s="93">
        <v>1</v>
      </c>
      <c r="D39" s="73">
        <v>1</v>
      </c>
      <c r="E39" s="92">
        <v>1</v>
      </c>
      <c r="F39" s="94"/>
      <c r="G39" s="73" t="s">
        <v>47</v>
      </c>
      <c r="H39" s="61">
        <v>5</v>
      </c>
      <c r="I39" s="148">
        <f>SUM(I40)</f>
        <v>1438400</v>
      </c>
      <c r="J39" s="148">
        <f t="shared" si="0"/>
        <v>360000</v>
      </c>
      <c r="K39" s="148">
        <f t="shared" si="0"/>
        <v>355247.27</v>
      </c>
      <c r="L39" s="148">
        <f t="shared" si="0"/>
        <v>355247.27</v>
      </c>
      <c r="M39" s="9"/>
      <c r="Q39" s="75"/>
    </row>
    <row r="40" spans="1:18" ht="14.25" customHeight="1">
      <c r="A40" s="91">
        <v>2</v>
      </c>
      <c r="B40" s="92">
        <v>1</v>
      </c>
      <c r="C40" s="93">
        <v>1</v>
      </c>
      <c r="D40" s="73">
        <v>1</v>
      </c>
      <c r="E40" s="92">
        <v>1</v>
      </c>
      <c r="F40" s="94">
        <v>1</v>
      </c>
      <c r="G40" s="73" t="s">
        <v>47</v>
      </c>
      <c r="H40" s="61">
        <v>6</v>
      </c>
      <c r="I40" s="149">
        <v>1438400</v>
      </c>
      <c r="J40" s="150">
        <v>360000</v>
      </c>
      <c r="K40" s="150">
        <v>355247.27</v>
      </c>
      <c r="L40" s="150">
        <v>355247.27</v>
      </c>
      <c r="M40" s="9"/>
      <c r="Q40" s="75"/>
    </row>
    <row r="41" spans="1:18" ht="12.75" hidden="1" customHeight="1">
      <c r="A41" s="91">
        <v>2</v>
      </c>
      <c r="B41" s="92">
        <v>1</v>
      </c>
      <c r="C41" s="93">
        <v>1</v>
      </c>
      <c r="D41" s="73">
        <v>1</v>
      </c>
      <c r="E41" s="92">
        <v>2</v>
      </c>
      <c r="F41" s="94"/>
      <c r="G41" s="73" t="s">
        <v>48</v>
      </c>
      <c r="H41" s="61">
        <v>7</v>
      </c>
      <c r="I41" s="148">
        <f>I42</f>
        <v>0</v>
      </c>
      <c r="J41" s="148">
        <f>J42</f>
        <v>0</v>
      </c>
      <c r="K41" s="148">
        <f>K42</f>
        <v>0</v>
      </c>
      <c r="L41" s="148">
        <f>L42</f>
        <v>0</v>
      </c>
      <c r="M41" s="9"/>
      <c r="Q41" s="75"/>
    </row>
    <row r="42" spans="1:18" ht="12.75" hidden="1" customHeight="1">
      <c r="A42" s="91">
        <v>2</v>
      </c>
      <c r="B42" s="92">
        <v>1</v>
      </c>
      <c r="C42" s="93">
        <v>1</v>
      </c>
      <c r="D42" s="73">
        <v>1</v>
      </c>
      <c r="E42" s="92">
        <v>2</v>
      </c>
      <c r="F42" s="94">
        <v>1</v>
      </c>
      <c r="G42" s="73" t="s">
        <v>48</v>
      </c>
      <c r="H42" s="61">
        <v>8</v>
      </c>
      <c r="I42" s="150">
        <v>0</v>
      </c>
      <c r="J42" s="151">
        <v>0</v>
      </c>
      <c r="K42" s="150">
        <v>0</v>
      </c>
      <c r="L42" s="151">
        <v>0</v>
      </c>
      <c r="M42" s="9"/>
      <c r="Q42" s="75"/>
    </row>
    <row r="43" spans="1:18" ht="13.5" customHeight="1">
      <c r="A43" s="91">
        <v>2</v>
      </c>
      <c r="B43" s="92">
        <v>1</v>
      </c>
      <c r="C43" s="93">
        <v>2</v>
      </c>
      <c r="D43" s="73"/>
      <c r="E43" s="92"/>
      <c r="F43" s="94"/>
      <c r="G43" s="73" t="s">
        <v>49</v>
      </c>
      <c r="H43" s="61">
        <v>9</v>
      </c>
      <c r="I43" s="148">
        <f t="shared" ref="I43:L45" si="1">I44</f>
        <v>24500</v>
      </c>
      <c r="J43" s="147">
        <f t="shared" si="1"/>
        <v>6200</v>
      </c>
      <c r="K43" s="148">
        <f t="shared" si="1"/>
        <v>5340.9</v>
      </c>
      <c r="L43" s="147">
        <f t="shared" si="1"/>
        <v>5340.9</v>
      </c>
      <c r="M43" s="9"/>
      <c r="Q43" s="75"/>
    </row>
    <row r="44" spans="1:18">
      <c r="A44" s="91">
        <v>2</v>
      </c>
      <c r="B44" s="92">
        <v>1</v>
      </c>
      <c r="C44" s="93">
        <v>2</v>
      </c>
      <c r="D44" s="73">
        <v>1</v>
      </c>
      <c r="E44" s="92"/>
      <c r="F44" s="94"/>
      <c r="G44" s="73" t="s">
        <v>49</v>
      </c>
      <c r="H44" s="61">
        <v>10</v>
      </c>
      <c r="I44" s="148">
        <f t="shared" si="1"/>
        <v>24500</v>
      </c>
      <c r="J44" s="147">
        <f t="shared" si="1"/>
        <v>6200</v>
      </c>
      <c r="K44" s="147">
        <f t="shared" si="1"/>
        <v>5340.9</v>
      </c>
      <c r="L44" s="147">
        <f t="shared" si="1"/>
        <v>5340.9</v>
      </c>
      <c r="Q44" s="9"/>
    </row>
    <row r="45" spans="1:18" ht="13.5" customHeight="1">
      <c r="A45" s="91">
        <v>2</v>
      </c>
      <c r="B45" s="92">
        <v>1</v>
      </c>
      <c r="C45" s="93">
        <v>2</v>
      </c>
      <c r="D45" s="73">
        <v>1</v>
      </c>
      <c r="E45" s="92">
        <v>1</v>
      </c>
      <c r="F45" s="94"/>
      <c r="G45" s="73" t="s">
        <v>49</v>
      </c>
      <c r="H45" s="61">
        <v>11</v>
      </c>
      <c r="I45" s="147">
        <f t="shared" si="1"/>
        <v>24500</v>
      </c>
      <c r="J45" s="147">
        <f t="shared" si="1"/>
        <v>6200</v>
      </c>
      <c r="K45" s="147">
        <f t="shared" si="1"/>
        <v>5340.9</v>
      </c>
      <c r="L45" s="147">
        <f t="shared" si="1"/>
        <v>5340.9</v>
      </c>
      <c r="M45" s="9"/>
      <c r="Q45" s="75"/>
    </row>
    <row r="46" spans="1:18" ht="14.25" customHeight="1">
      <c r="A46" s="91">
        <v>2</v>
      </c>
      <c r="B46" s="92">
        <v>1</v>
      </c>
      <c r="C46" s="93">
        <v>2</v>
      </c>
      <c r="D46" s="73">
        <v>1</v>
      </c>
      <c r="E46" s="92">
        <v>1</v>
      </c>
      <c r="F46" s="94">
        <v>1</v>
      </c>
      <c r="G46" s="73" t="s">
        <v>49</v>
      </c>
      <c r="H46" s="61">
        <v>12</v>
      </c>
      <c r="I46" s="151">
        <v>24500</v>
      </c>
      <c r="J46" s="150">
        <v>6200</v>
      </c>
      <c r="K46" s="150">
        <v>5340.9</v>
      </c>
      <c r="L46" s="150">
        <v>5340.9</v>
      </c>
      <c r="M46" s="9"/>
      <c r="Q46" s="75"/>
    </row>
    <row r="47" spans="1:18" ht="26.25" customHeight="1">
      <c r="A47" s="76">
        <v>2</v>
      </c>
      <c r="B47" s="77">
        <v>2</v>
      </c>
      <c r="C47" s="64"/>
      <c r="D47" s="78"/>
      <c r="E47" s="66"/>
      <c r="F47" s="67"/>
      <c r="G47" s="68" t="s">
        <v>50</v>
      </c>
      <c r="H47" s="61">
        <v>13</v>
      </c>
      <c r="I47" s="158">
        <f t="shared" ref="I47:L49" si="2">I48</f>
        <v>44000</v>
      </c>
      <c r="J47" s="161">
        <f t="shared" si="2"/>
        <v>18200</v>
      </c>
      <c r="K47" s="158">
        <f t="shared" si="2"/>
        <v>15597.730000000001</v>
      </c>
      <c r="L47" s="158">
        <f t="shared" si="2"/>
        <v>15597.730000000001</v>
      </c>
      <c r="M47" s="9"/>
    </row>
    <row r="48" spans="1:18" ht="27" customHeight="1">
      <c r="A48" s="91">
        <v>2</v>
      </c>
      <c r="B48" s="92">
        <v>2</v>
      </c>
      <c r="C48" s="93">
        <v>1</v>
      </c>
      <c r="D48" s="73"/>
      <c r="E48" s="92"/>
      <c r="F48" s="94"/>
      <c r="G48" s="78" t="s">
        <v>50</v>
      </c>
      <c r="H48" s="61">
        <v>14</v>
      </c>
      <c r="I48" s="147">
        <f t="shared" si="2"/>
        <v>44000</v>
      </c>
      <c r="J48" s="148">
        <f t="shared" si="2"/>
        <v>18200</v>
      </c>
      <c r="K48" s="147">
        <f t="shared" si="2"/>
        <v>15597.730000000001</v>
      </c>
      <c r="L48" s="148">
        <f t="shared" si="2"/>
        <v>15597.730000000001</v>
      </c>
      <c r="M48" s="9"/>
      <c r="Q48" s="9"/>
      <c r="R48" s="75"/>
    </row>
    <row r="49" spans="1:18" ht="15.75" customHeight="1">
      <c r="A49" s="91">
        <v>2</v>
      </c>
      <c r="B49" s="92">
        <v>2</v>
      </c>
      <c r="C49" s="93">
        <v>1</v>
      </c>
      <c r="D49" s="73">
        <v>1</v>
      </c>
      <c r="E49" s="92"/>
      <c r="F49" s="94"/>
      <c r="G49" s="78" t="s">
        <v>50</v>
      </c>
      <c r="H49" s="61">
        <v>15</v>
      </c>
      <c r="I49" s="147">
        <f t="shared" si="2"/>
        <v>44000</v>
      </c>
      <c r="J49" s="148">
        <f t="shared" si="2"/>
        <v>18200</v>
      </c>
      <c r="K49" s="154">
        <f t="shared" si="2"/>
        <v>15597.730000000001</v>
      </c>
      <c r="L49" s="154">
        <f t="shared" si="2"/>
        <v>15597.730000000001</v>
      </c>
      <c r="M49" s="9"/>
      <c r="Q49" s="75"/>
      <c r="R49" s="9"/>
    </row>
    <row r="50" spans="1:18" ht="24.75" customHeight="1">
      <c r="A50" s="106">
        <v>2</v>
      </c>
      <c r="B50" s="107">
        <v>2</v>
      </c>
      <c r="C50" s="108">
        <v>1</v>
      </c>
      <c r="D50" s="105">
        <v>1</v>
      </c>
      <c r="E50" s="107">
        <v>1</v>
      </c>
      <c r="F50" s="120"/>
      <c r="G50" s="78" t="s">
        <v>50</v>
      </c>
      <c r="H50" s="61">
        <v>16</v>
      </c>
      <c r="I50" s="155">
        <f>SUM(I51:I66)</f>
        <v>44000</v>
      </c>
      <c r="J50" s="155">
        <f>SUM(J51:J66)</f>
        <v>18200</v>
      </c>
      <c r="K50" s="156">
        <f>SUM(K51:K66)</f>
        <v>15597.730000000001</v>
      </c>
      <c r="L50" s="156">
        <f>SUM(L51:L66)</f>
        <v>15597.730000000001</v>
      </c>
      <c r="M50" s="9"/>
      <c r="Q50" s="75"/>
      <c r="R50" s="9"/>
    </row>
    <row r="51" spans="1:18" ht="15.75" hidden="1" customHeight="1">
      <c r="A51" s="91">
        <v>2</v>
      </c>
      <c r="B51" s="92">
        <v>2</v>
      </c>
      <c r="C51" s="93">
        <v>1</v>
      </c>
      <c r="D51" s="73">
        <v>1</v>
      </c>
      <c r="E51" s="92">
        <v>1</v>
      </c>
      <c r="F51" s="84">
        <v>1</v>
      </c>
      <c r="G51" s="73" t="s">
        <v>51</v>
      </c>
      <c r="H51" s="61">
        <v>17</v>
      </c>
      <c r="I51" s="150">
        <v>0</v>
      </c>
      <c r="J51" s="150">
        <v>0</v>
      </c>
      <c r="K51" s="150">
        <v>0</v>
      </c>
      <c r="L51" s="150">
        <v>0</v>
      </c>
      <c r="M51" s="9"/>
      <c r="Q51" s="75"/>
      <c r="R51" s="9"/>
    </row>
    <row r="52" spans="1:18" ht="26.25" customHeight="1">
      <c r="A52" s="91">
        <v>2</v>
      </c>
      <c r="B52" s="92">
        <v>2</v>
      </c>
      <c r="C52" s="93">
        <v>1</v>
      </c>
      <c r="D52" s="73">
        <v>1</v>
      </c>
      <c r="E52" s="92">
        <v>1</v>
      </c>
      <c r="F52" s="94">
        <v>2</v>
      </c>
      <c r="G52" s="73" t="s">
        <v>52</v>
      </c>
      <c r="H52" s="61">
        <v>18</v>
      </c>
      <c r="I52" s="150">
        <v>900</v>
      </c>
      <c r="J52" s="150">
        <v>200</v>
      </c>
      <c r="K52" s="150">
        <v>49.6</v>
      </c>
      <c r="L52" s="150">
        <v>49.6</v>
      </c>
      <c r="M52" s="9"/>
      <c r="Q52" s="75"/>
      <c r="R52" s="9"/>
    </row>
    <row r="53" spans="1:18" ht="26.25" customHeight="1">
      <c r="A53" s="91">
        <v>2</v>
      </c>
      <c r="B53" s="92">
        <v>2</v>
      </c>
      <c r="C53" s="93">
        <v>1</v>
      </c>
      <c r="D53" s="73">
        <v>1</v>
      </c>
      <c r="E53" s="92">
        <v>1</v>
      </c>
      <c r="F53" s="94">
        <v>5</v>
      </c>
      <c r="G53" s="73" t="s">
        <v>53</v>
      </c>
      <c r="H53" s="61">
        <v>19</v>
      </c>
      <c r="I53" s="150">
        <v>1800</v>
      </c>
      <c r="J53" s="150">
        <v>500</v>
      </c>
      <c r="K53" s="150">
        <v>449.81</v>
      </c>
      <c r="L53" s="150">
        <v>449.81</v>
      </c>
      <c r="M53" s="9"/>
      <c r="Q53" s="75"/>
      <c r="R53" s="9"/>
    </row>
    <row r="54" spans="1:18" ht="27" hidden="1" customHeight="1">
      <c r="A54" s="91">
        <v>2</v>
      </c>
      <c r="B54" s="92">
        <v>2</v>
      </c>
      <c r="C54" s="93">
        <v>1</v>
      </c>
      <c r="D54" s="73">
        <v>1</v>
      </c>
      <c r="E54" s="92">
        <v>1</v>
      </c>
      <c r="F54" s="94">
        <v>6</v>
      </c>
      <c r="G54" s="73" t="s">
        <v>54</v>
      </c>
      <c r="H54" s="61">
        <v>20</v>
      </c>
      <c r="I54" s="150">
        <v>0</v>
      </c>
      <c r="J54" s="150">
        <v>0</v>
      </c>
      <c r="K54" s="150">
        <v>0</v>
      </c>
      <c r="L54" s="150">
        <v>0</v>
      </c>
      <c r="M54" s="9"/>
      <c r="Q54" s="75"/>
      <c r="R54" s="9"/>
    </row>
    <row r="55" spans="1:18" ht="26.25" hidden="1" customHeight="1">
      <c r="A55" s="99">
        <v>2</v>
      </c>
      <c r="B55" s="66">
        <v>2</v>
      </c>
      <c r="C55" s="64">
        <v>1</v>
      </c>
      <c r="D55" s="78">
        <v>1</v>
      </c>
      <c r="E55" s="66">
        <v>1</v>
      </c>
      <c r="F55" s="67">
        <v>7</v>
      </c>
      <c r="G55" s="78" t="s">
        <v>55</v>
      </c>
      <c r="H55" s="61">
        <v>21</v>
      </c>
      <c r="I55" s="150">
        <v>0</v>
      </c>
      <c r="J55" s="150">
        <v>0</v>
      </c>
      <c r="K55" s="150">
        <v>0</v>
      </c>
      <c r="L55" s="150">
        <v>0</v>
      </c>
      <c r="M55" s="9"/>
      <c r="Q55" s="75"/>
      <c r="R55" s="9"/>
    </row>
    <row r="56" spans="1:18" ht="12" customHeight="1">
      <c r="A56" s="91">
        <v>2</v>
      </c>
      <c r="B56" s="92">
        <v>2</v>
      </c>
      <c r="C56" s="93">
        <v>1</v>
      </c>
      <c r="D56" s="73">
        <v>1</v>
      </c>
      <c r="E56" s="92">
        <v>1</v>
      </c>
      <c r="F56" s="94">
        <v>11</v>
      </c>
      <c r="G56" s="73" t="s">
        <v>56</v>
      </c>
      <c r="H56" s="61">
        <v>22</v>
      </c>
      <c r="I56" s="151">
        <v>1500</v>
      </c>
      <c r="J56" s="150">
        <v>400</v>
      </c>
      <c r="K56" s="150">
        <v>40.020000000000003</v>
      </c>
      <c r="L56" s="150">
        <v>40.020000000000003</v>
      </c>
      <c r="M56" s="9"/>
      <c r="Q56" s="75"/>
      <c r="R56" s="9"/>
    </row>
    <row r="57" spans="1:18" ht="15.75" hidden="1" customHeight="1">
      <c r="A57" s="106">
        <v>2</v>
      </c>
      <c r="B57" s="117">
        <v>2</v>
      </c>
      <c r="C57" s="118">
        <v>1</v>
      </c>
      <c r="D57" s="118">
        <v>1</v>
      </c>
      <c r="E57" s="118">
        <v>1</v>
      </c>
      <c r="F57" s="119">
        <v>12</v>
      </c>
      <c r="G57" s="111" t="s">
        <v>57</v>
      </c>
      <c r="H57" s="61">
        <v>23</v>
      </c>
      <c r="I57" s="157">
        <v>0</v>
      </c>
      <c r="J57" s="150">
        <v>0</v>
      </c>
      <c r="K57" s="150">
        <v>0</v>
      </c>
      <c r="L57" s="150">
        <v>0</v>
      </c>
      <c r="M57" s="9"/>
      <c r="Q57" s="75"/>
      <c r="R57" s="9"/>
    </row>
    <row r="58" spans="1:18" ht="25.5" hidden="1" customHeight="1">
      <c r="A58" s="91">
        <v>2</v>
      </c>
      <c r="B58" s="92">
        <v>2</v>
      </c>
      <c r="C58" s="93">
        <v>1</v>
      </c>
      <c r="D58" s="93">
        <v>1</v>
      </c>
      <c r="E58" s="93">
        <v>1</v>
      </c>
      <c r="F58" s="94">
        <v>14</v>
      </c>
      <c r="G58" s="90" t="s">
        <v>58</v>
      </c>
      <c r="H58" s="61">
        <v>24</v>
      </c>
      <c r="I58" s="151">
        <v>0</v>
      </c>
      <c r="J58" s="151">
        <v>0</v>
      </c>
      <c r="K58" s="151">
        <v>0</v>
      </c>
      <c r="L58" s="151">
        <v>0</v>
      </c>
      <c r="M58" s="9"/>
      <c r="Q58" s="75"/>
      <c r="R58" s="9"/>
    </row>
    <row r="59" spans="1:18" ht="27.75" customHeight="1">
      <c r="A59" s="91">
        <v>2</v>
      </c>
      <c r="B59" s="92">
        <v>2</v>
      </c>
      <c r="C59" s="93">
        <v>1</v>
      </c>
      <c r="D59" s="93">
        <v>1</v>
      </c>
      <c r="E59" s="93">
        <v>1</v>
      </c>
      <c r="F59" s="94">
        <v>15</v>
      </c>
      <c r="G59" s="73" t="s">
        <v>59</v>
      </c>
      <c r="H59" s="61">
        <v>25</v>
      </c>
      <c r="I59" s="151">
        <v>700</v>
      </c>
      <c r="J59" s="150">
        <v>400</v>
      </c>
      <c r="K59" s="150">
        <v>0</v>
      </c>
      <c r="L59" s="150">
        <v>0</v>
      </c>
      <c r="M59" s="9"/>
      <c r="Q59" s="75"/>
      <c r="R59" s="9"/>
    </row>
    <row r="60" spans="1:18" ht="15.75" customHeight="1">
      <c r="A60" s="91">
        <v>2</v>
      </c>
      <c r="B60" s="92">
        <v>2</v>
      </c>
      <c r="C60" s="93">
        <v>1</v>
      </c>
      <c r="D60" s="93">
        <v>1</v>
      </c>
      <c r="E60" s="93">
        <v>1</v>
      </c>
      <c r="F60" s="94">
        <v>16</v>
      </c>
      <c r="G60" s="73" t="s">
        <v>60</v>
      </c>
      <c r="H60" s="61">
        <v>26</v>
      </c>
      <c r="I60" s="151">
        <v>4400</v>
      </c>
      <c r="J60" s="150">
        <v>1100</v>
      </c>
      <c r="K60" s="150">
        <v>417.9</v>
      </c>
      <c r="L60" s="150">
        <v>417.9</v>
      </c>
      <c r="M60" s="9"/>
      <c r="Q60" s="75"/>
      <c r="R60" s="9"/>
    </row>
    <row r="61" spans="1:18" ht="27.75" hidden="1" customHeight="1">
      <c r="A61" s="91">
        <v>2</v>
      </c>
      <c r="B61" s="92">
        <v>2</v>
      </c>
      <c r="C61" s="93">
        <v>1</v>
      </c>
      <c r="D61" s="93">
        <v>1</v>
      </c>
      <c r="E61" s="93">
        <v>1</v>
      </c>
      <c r="F61" s="94">
        <v>17</v>
      </c>
      <c r="G61" s="73" t="s">
        <v>61</v>
      </c>
      <c r="H61" s="61">
        <v>27</v>
      </c>
      <c r="I61" s="151">
        <v>0</v>
      </c>
      <c r="J61" s="151">
        <v>0</v>
      </c>
      <c r="K61" s="151">
        <v>0</v>
      </c>
      <c r="L61" s="151">
        <v>0</v>
      </c>
      <c r="M61" s="9"/>
      <c r="Q61" s="75"/>
      <c r="R61" s="9"/>
    </row>
    <row r="62" spans="1:18" ht="14.25" customHeight="1">
      <c r="A62" s="91">
        <v>2</v>
      </c>
      <c r="B62" s="92">
        <v>2</v>
      </c>
      <c r="C62" s="93">
        <v>1</v>
      </c>
      <c r="D62" s="93">
        <v>1</v>
      </c>
      <c r="E62" s="93">
        <v>1</v>
      </c>
      <c r="F62" s="94">
        <v>20</v>
      </c>
      <c r="G62" s="73" t="s">
        <v>62</v>
      </c>
      <c r="H62" s="61">
        <v>28</v>
      </c>
      <c r="I62" s="151">
        <v>24900</v>
      </c>
      <c r="J62" s="150">
        <v>13000</v>
      </c>
      <c r="K62" s="150">
        <v>12669.62</v>
      </c>
      <c r="L62" s="150">
        <v>12669.62</v>
      </c>
      <c r="M62" s="9"/>
      <c r="Q62" s="75"/>
      <c r="R62" s="9"/>
    </row>
    <row r="63" spans="1:18" ht="27.75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63</v>
      </c>
      <c r="H63" s="61">
        <v>29</v>
      </c>
      <c r="I63" s="151">
        <v>2100</v>
      </c>
      <c r="J63" s="150">
        <v>600</v>
      </c>
      <c r="K63" s="150">
        <v>347.58</v>
      </c>
      <c r="L63" s="150">
        <v>347.58</v>
      </c>
      <c r="M63" s="9"/>
      <c r="Q63" s="75"/>
      <c r="R63" s="9"/>
    </row>
    <row r="64" spans="1:18" ht="12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64</v>
      </c>
      <c r="H64" s="61">
        <v>30</v>
      </c>
      <c r="I64" s="151">
        <v>500</v>
      </c>
      <c r="J64" s="150">
        <v>200</v>
      </c>
      <c r="K64" s="150">
        <v>0</v>
      </c>
      <c r="L64" s="150">
        <v>0</v>
      </c>
      <c r="M64" s="9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65</v>
      </c>
      <c r="H65" s="61">
        <v>31</v>
      </c>
      <c r="I65" s="151">
        <v>0</v>
      </c>
      <c r="J65" s="150">
        <v>0</v>
      </c>
      <c r="K65" s="150">
        <v>0</v>
      </c>
      <c r="L65" s="150">
        <v>0</v>
      </c>
      <c r="M65" s="9"/>
      <c r="Q65" s="75"/>
      <c r="R65" s="9"/>
    </row>
    <row r="66" spans="1:18" ht="15" customHeight="1">
      <c r="A66" s="91">
        <v>2</v>
      </c>
      <c r="B66" s="92">
        <v>2</v>
      </c>
      <c r="C66" s="93">
        <v>1</v>
      </c>
      <c r="D66" s="93">
        <v>1</v>
      </c>
      <c r="E66" s="93">
        <v>1</v>
      </c>
      <c r="F66" s="94">
        <v>30</v>
      </c>
      <c r="G66" s="73" t="s">
        <v>66</v>
      </c>
      <c r="H66" s="61">
        <v>32</v>
      </c>
      <c r="I66" s="151">
        <v>7200</v>
      </c>
      <c r="J66" s="150">
        <v>1800</v>
      </c>
      <c r="K66" s="150">
        <v>1623.2</v>
      </c>
      <c r="L66" s="150">
        <v>1623.2</v>
      </c>
      <c r="M66" s="9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67</v>
      </c>
      <c r="H67" s="61">
        <v>33</v>
      </c>
      <c r="I67" s="158">
        <f>I68</f>
        <v>0</v>
      </c>
      <c r="J67" s="158">
        <f>J68</f>
        <v>0</v>
      </c>
      <c r="K67" s="158">
        <f>K68</f>
        <v>0</v>
      </c>
      <c r="L67" s="158">
        <f>L68</f>
        <v>0</v>
      </c>
      <c r="M67" s="9"/>
    </row>
    <row r="68" spans="1:18" ht="13.5" hidden="1" customHeight="1">
      <c r="A68" s="91">
        <v>2</v>
      </c>
      <c r="B68" s="92">
        <v>3</v>
      </c>
      <c r="C68" s="93">
        <v>1</v>
      </c>
      <c r="D68" s="93"/>
      <c r="E68" s="93"/>
      <c r="F68" s="94"/>
      <c r="G68" s="73" t="s">
        <v>68</v>
      </c>
      <c r="H68" s="61">
        <v>34</v>
      </c>
      <c r="I68" s="147">
        <f>SUM(I69+I74+I79)</f>
        <v>0</v>
      </c>
      <c r="J68" s="174">
        <f>SUM(J69+J74+J79)</f>
        <v>0</v>
      </c>
      <c r="K68" s="148">
        <f>SUM(K69+K74+K79)</f>
        <v>0</v>
      </c>
      <c r="L68" s="147">
        <f>SUM(L69+L74+L79)</f>
        <v>0</v>
      </c>
      <c r="M68" s="9"/>
      <c r="Q68" s="9"/>
      <c r="R68" s="75"/>
    </row>
    <row r="69" spans="1:18" ht="15" hidden="1" customHeight="1">
      <c r="A69" s="91">
        <v>2</v>
      </c>
      <c r="B69" s="92">
        <v>3</v>
      </c>
      <c r="C69" s="93">
        <v>1</v>
      </c>
      <c r="D69" s="93">
        <v>1</v>
      </c>
      <c r="E69" s="93"/>
      <c r="F69" s="94"/>
      <c r="G69" s="73" t="s">
        <v>69</v>
      </c>
      <c r="H69" s="61">
        <v>35</v>
      </c>
      <c r="I69" s="147">
        <f>I70</f>
        <v>0</v>
      </c>
      <c r="J69" s="174">
        <f>J70</f>
        <v>0</v>
      </c>
      <c r="K69" s="148">
        <f>K70</f>
        <v>0</v>
      </c>
      <c r="L69" s="147">
        <f>L70</f>
        <v>0</v>
      </c>
      <c r="M69" s="9"/>
      <c r="Q69" s="75"/>
      <c r="R69" s="9"/>
    </row>
    <row r="70" spans="1:18" ht="13.5" hidden="1" customHeight="1">
      <c r="A70" s="91">
        <v>2</v>
      </c>
      <c r="B70" s="92">
        <v>3</v>
      </c>
      <c r="C70" s="93">
        <v>1</v>
      </c>
      <c r="D70" s="93">
        <v>1</v>
      </c>
      <c r="E70" s="93">
        <v>1</v>
      </c>
      <c r="F70" s="94"/>
      <c r="G70" s="73" t="s">
        <v>69</v>
      </c>
      <c r="H70" s="61">
        <v>36</v>
      </c>
      <c r="I70" s="147">
        <f>SUM(I71:I73)</f>
        <v>0</v>
      </c>
      <c r="J70" s="174">
        <f>SUM(J71:J73)</f>
        <v>0</v>
      </c>
      <c r="K70" s="148">
        <f>SUM(K71:K73)</f>
        <v>0</v>
      </c>
      <c r="L70" s="147">
        <f>SUM(L71:L73)</f>
        <v>0</v>
      </c>
      <c r="M70" s="9"/>
      <c r="Q70" s="75"/>
      <c r="R70" s="9"/>
    </row>
    <row r="71" spans="1:18" s="98" customFormat="1" ht="25.5" hidden="1" customHeight="1">
      <c r="A71" s="91">
        <v>2</v>
      </c>
      <c r="B71" s="92">
        <v>3</v>
      </c>
      <c r="C71" s="93">
        <v>1</v>
      </c>
      <c r="D71" s="93">
        <v>1</v>
      </c>
      <c r="E71" s="93">
        <v>1</v>
      </c>
      <c r="F71" s="94">
        <v>1</v>
      </c>
      <c r="G71" s="73" t="s">
        <v>70</v>
      </c>
      <c r="H71" s="61">
        <v>37</v>
      </c>
      <c r="I71" s="151">
        <v>0</v>
      </c>
      <c r="J71" s="151">
        <v>0</v>
      </c>
      <c r="K71" s="151">
        <v>0</v>
      </c>
      <c r="L71" s="151">
        <v>0</v>
      </c>
      <c r="Q71" s="75"/>
      <c r="R71" s="9"/>
    </row>
    <row r="72" spans="1:18" ht="19.5" hidden="1" customHeight="1">
      <c r="A72" s="91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78" t="s">
        <v>71</v>
      </c>
      <c r="H72" s="61">
        <v>38</v>
      </c>
      <c r="I72" s="149">
        <v>0</v>
      </c>
      <c r="J72" s="149">
        <v>0</v>
      </c>
      <c r="K72" s="149">
        <v>0</v>
      </c>
      <c r="L72" s="149">
        <v>0</v>
      </c>
      <c r="M72" s="9"/>
      <c r="Q72" s="75"/>
      <c r="R72" s="9"/>
    </row>
    <row r="73" spans="1:18" ht="16.5" hidden="1" customHeight="1">
      <c r="A73" s="92">
        <v>2</v>
      </c>
      <c r="B73" s="93">
        <v>3</v>
      </c>
      <c r="C73" s="93">
        <v>1</v>
      </c>
      <c r="D73" s="93">
        <v>1</v>
      </c>
      <c r="E73" s="93">
        <v>1</v>
      </c>
      <c r="F73" s="94">
        <v>3</v>
      </c>
      <c r="G73" s="73" t="s">
        <v>72</v>
      </c>
      <c r="H73" s="61">
        <v>39</v>
      </c>
      <c r="I73" s="151">
        <v>0</v>
      </c>
      <c r="J73" s="151">
        <v>0</v>
      </c>
      <c r="K73" s="151">
        <v>0</v>
      </c>
      <c r="L73" s="151">
        <v>0</v>
      </c>
      <c r="M73" s="9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73</v>
      </c>
      <c r="H74" s="61">
        <v>40</v>
      </c>
      <c r="I74" s="158">
        <f>I75</f>
        <v>0</v>
      </c>
      <c r="J74" s="160">
        <f>J75</f>
        <v>0</v>
      </c>
      <c r="K74" s="161">
        <f>K75</f>
        <v>0</v>
      </c>
      <c r="L74" s="161">
        <f>L75</f>
        <v>0</v>
      </c>
      <c r="M74" s="9"/>
      <c r="Q74" s="75"/>
      <c r="R74" s="9"/>
    </row>
    <row r="75" spans="1:18" ht="27" hidden="1" customHeight="1">
      <c r="A75" s="107">
        <v>2</v>
      </c>
      <c r="B75" s="108">
        <v>3</v>
      </c>
      <c r="C75" s="108">
        <v>1</v>
      </c>
      <c r="D75" s="108">
        <v>2</v>
      </c>
      <c r="E75" s="108">
        <v>1</v>
      </c>
      <c r="F75" s="120"/>
      <c r="G75" s="78" t="s">
        <v>73</v>
      </c>
      <c r="H75" s="61">
        <v>41</v>
      </c>
      <c r="I75" s="154">
        <f>SUM(I76:I78)</f>
        <v>0</v>
      </c>
      <c r="J75" s="162">
        <f>SUM(J76:J78)</f>
        <v>0</v>
      </c>
      <c r="K75" s="163">
        <f>SUM(K76:K78)</f>
        <v>0</v>
      </c>
      <c r="L75" s="148">
        <f>SUM(L76:L78)</f>
        <v>0</v>
      </c>
      <c r="M75" s="9"/>
      <c r="Q75" s="75"/>
      <c r="R75" s="9"/>
    </row>
    <row r="76" spans="1:18" s="98" customFormat="1" ht="27" hidden="1" customHeight="1">
      <c r="A76" s="92">
        <v>2</v>
      </c>
      <c r="B76" s="93">
        <v>3</v>
      </c>
      <c r="C76" s="93">
        <v>1</v>
      </c>
      <c r="D76" s="93">
        <v>2</v>
      </c>
      <c r="E76" s="93">
        <v>1</v>
      </c>
      <c r="F76" s="94">
        <v>1</v>
      </c>
      <c r="G76" s="91" t="s">
        <v>70</v>
      </c>
      <c r="H76" s="61">
        <v>42</v>
      </c>
      <c r="I76" s="151">
        <v>0</v>
      </c>
      <c r="J76" s="151">
        <v>0</v>
      </c>
      <c r="K76" s="151">
        <v>0</v>
      </c>
      <c r="L76" s="151">
        <v>0</v>
      </c>
      <c r="Q76" s="75"/>
      <c r="R76" s="9"/>
    </row>
    <row r="77" spans="1:18" ht="16.5" hidden="1" customHeight="1">
      <c r="A77" s="92">
        <v>2</v>
      </c>
      <c r="B77" s="93">
        <v>3</v>
      </c>
      <c r="C77" s="93">
        <v>1</v>
      </c>
      <c r="D77" s="93">
        <v>2</v>
      </c>
      <c r="E77" s="93">
        <v>1</v>
      </c>
      <c r="F77" s="94">
        <v>2</v>
      </c>
      <c r="G77" s="91" t="s">
        <v>71</v>
      </c>
      <c r="H77" s="61">
        <v>43</v>
      </c>
      <c r="I77" s="151">
        <v>0</v>
      </c>
      <c r="J77" s="151">
        <v>0</v>
      </c>
      <c r="K77" s="151">
        <v>0</v>
      </c>
      <c r="L77" s="151">
        <v>0</v>
      </c>
      <c r="M77" s="9"/>
      <c r="Q77" s="75"/>
      <c r="R77" s="9"/>
    </row>
    <row r="78" spans="1:18" ht="15" hidden="1" customHeight="1">
      <c r="A78" s="92">
        <v>2</v>
      </c>
      <c r="B78" s="93">
        <v>3</v>
      </c>
      <c r="C78" s="93">
        <v>1</v>
      </c>
      <c r="D78" s="93">
        <v>2</v>
      </c>
      <c r="E78" s="93">
        <v>1</v>
      </c>
      <c r="F78" s="94">
        <v>3</v>
      </c>
      <c r="G78" s="91" t="s">
        <v>72</v>
      </c>
      <c r="H78" s="61">
        <v>44</v>
      </c>
      <c r="I78" s="151">
        <v>0</v>
      </c>
      <c r="J78" s="151">
        <v>0</v>
      </c>
      <c r="K78" s="151">
        <v>0</v>
      </c>
      <c r="L78" s="151">
        <v>0</v>
      </c>
      <c r="M78" s="9"/>
      <c r="Q78" s="75"/>
      <c r="R78" s="9"/>
    </row>
    <row r="79" spans="1:18" ht="27.75" hidden="1" customHeight="1">
      <c r="A79" s="92">
        <v>2</v>
      </c>
      <c r="B79" s="93">
        <v>3</v>
      </c>
      <c r="C79" s="93">
        <v>1</v>
      </c>
      <c r="D79" s="93">
        <v>3</v>
      </c>
      <c r="E79" s="93"/>
      <c r="F79" s="94"/>
      <c r="G79" s="91" t="s">
        <v>74</v>
      </c>
      <c r="H79" s="61">
        <v>45</v>
      </c>
      <c r="I79" s="147">
        <f>I80</f>
        <v>0</v>
      </c>
      <c r="J79" s="174">
        <f>J80</f>
        <v>0</v>
      </c>
      <c r="K79" s="148">
        <f>K80</f>
        <v>0</v>
      </c>
      <c r="L79" s="148">
        <f>L80</f>
        <v>0</v>
      </c>
      <c r="M79" s="9"/>
      <c r="Q79" s="75"/>
      <c r="R79" s="9"/>
    </row>
    <row r="80" spans="1:18" ht="26.25" hidden="1" customHeight="1">
      <c r="A80" s="92">
        <v>2</v>
      </c>
      <c r="B80" s="93">
        <v>3</v>
      </c>
      <c r="C80" s="93">
        <v>1</v>
      </c>
      <c r="D80" s="93">
        <v>3</v>
      </c>
      <c r="E80" s="93">
        <v>1</v>
      </c>
      <c r="F80" s="94"/>
      <c r="G80" s="91" t="s">
        <v>75</v>
      </c>
      <c r="H80" s="61">
        <v>46</v>
      </c>
      <c r="I80" s="147">
        <f>SUM(I81:I83)</f>
        <v>0</v>
      </c>
      <c r="J80" s="174">
        <f>SUM(J81:J83)</f>
        <v>0</v>
      </c>
      <c r="K80" s="148">
        <f>SUM(K81:K83)</f>
        <v>0</v>
      </c>
      <c r="L80" s="148">
        <f>SUM(L81:L83)</f>
        <v>0</v>
      </c>
      <c r="M80" s="9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76</v>
      </c>
      <c r="H81" s="61">
        <v>47</v>
      </c>
      <c r="I81" s="149">
        <v>0</v>
      </c>
      <c r="J81" s="149">
        <v>0</v>
      </c>
      <c r="K81" s="149">
        <v>0</v>
      </c>
      <c r="L81" s="149">
        <v>0</v>
      </c>
      <c r="M81" s="9"/>
      <c r="Q81" s="75"/>
      <c r="R81" s="9"/>
    </row>
    <row r="82" spans="1:18" ht="16.5" hidden="1" customHeight="1">
      <c r="A82" s="92">
        <v>2</v>
      </c>
      <c r="B82" s="93">
        <v>3</v>
      </c>
      <c r="C82" s="93">
        <v>1</v>
      </c>
      <c r="D82" s="93">
        <v>3</v>
      </c>
      <c r="E82" s="93">
        <v>1</v>
      </c>
      <c r="F82" s="94">
        <v>2</v>
      </c>
      <c r="G82" s="91" t="s">
        <v>77</v>
      </c>
      <c r="H82" s="61">
        <v>48</v>
      </c>
      <c r="I82" s="151">
        <v>0</v>
      </c>
      <c r="J82" s="151">
        <v>0</v>
      </c>
      <c r="K82" s="151">
        <v>0</v>
      </c>
      <c r="L82" s="151">
        <v>0</v>
      </c>
      <c r="M82" s="9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78</v>
      </c>
      <c r="H83" s="61">
        <v>49</v>
      </c>
      <c r="I83" s="149">
        <v>0</v>
      </c>
      <c r="J83" s="149">
        <v>0</v>
      </c>
      <c r="K83" s="149">
        <v>0</v>
      </c>
      <c r="L83" s="149">
        <v>0</v>
      </c>
      <c r="M83" s="9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79</v>
      </c>
      <c r="H84" s="61">
        <v>50</v>
      </c>
      <c r="I84" s="147">
        <f t="shared" ref="I84:L85" si="3">I85</f>
        <v>0</v>
      </c>
      <c r="J84" s="147">
        <f t="shared" si="3"/>
        <v>0</v>
      </c>
      <c r="K84" s="147">
        <f t="shared" si="3"/>
        <v>0</v>
      </c>
      <c r="L84" s="147">
        <f t="shared" si="3"/>
        <v>0</v>
      </c>
      <c r="M84" s="9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79</v>
      </c>
      <c r="H85" s="61">
        <v>51</v>
      </c>
      <c r="I85" s="147">
        <f t="shared" si="3"/>
        <v>0</v>
      </c>
      <c r="J85" s="147">
        <f t="shared" si="3"/>
        <v>0</v>
      </c>
      <c r="K85" s="147">
        <f t="shared" si="3"/>
        <v>0</v>
      </c>
      <c r="L85" s="147">
        <f t="shared" si="3"/>
        <v>0</v>
      </c>
      <c r="M85" s="9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79</v>
      </c>
      <c r="H86" s="61">
        <v>52</v>
      </c>
      <c r="I86" s="147">
        <f>SUM(I87)</f>
        <v>0</v>
      </c>
      <c r="J86" s="147">
        <f>SUM(J87)</f>
        <v>0</v>
      </c>
      <c r="K86" s="147">
        <f>SUM(K87)</f>
        <v>0</v>
      </c>
      <c r="L86" s="147">
        <f>SUM(L87)</f>
        <v>0</v>
      </c>
      <c r="M86" s="9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79</v>
      </c>
      <c r="H87" s="61">
        <v>53</v>
      </c>
      <c r="I87" s="151">
        <v>0</v>
      </c>
      <c r="J87" s="151">
        <v>0</v>
      </c>
      <c r="K87" s="151">
        <v>0</v>
      </c>
      <c r="L87" s="151">
        <v>0</v>
      </c>
      <c r="M87" s="9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80</v>
      </c>
      <c r="H88" s="61">
        <v>54</v>
      </c>
      <c r="I88" s="147">
        <f t="shared" ref="I88:L90" si="4">I89</f>
        <v>0</v>
      </c>
      <c r="J88" s="174">
        <f t="shared" si="4"/>
        <v>0</v>
      </c>
      <c r="K88" s="148">
        <f t="shared" si="4"/>
        <v>0</v>
      </c>
      <c r="L88" s="148">
        <f t="shared" si="4"/>
        <v>0</v>
      </c>
      <c r="M88" s="9"/>
    </row>
    <row r="89" spans="1:18" ht="15.75" hidden="1" customHeight="1">
      <c r="A89" s="92">
        <v>2</v>
      </c>
      <c r="B89" s="93">
        <v>4</v>
      </c>
      <c r="C89" s="93">
        <v>1</v>
      </c>
      <c r="D89" s="93"/>
      <c r="E89" s="93"/>
      <c r="F89" s="94"/>
      <c r="G89" s="91" t="s">
        <v>81</v>
      </c>
      <c r="H89" s="61">
        <v>55</v>
      </c>
      <c r="I89" s="147">
        <f t="shared" si="4"/>
        <v>0</v>
      </c>
      <c r="J89" s="174">
        <f t="shared" si="4"/>
        <v>0</v>
      </c>
      <c r="K89" s="148">
        <f t="shared" si="4"/>
        <v>0</v>
      </c>
      <c r="L89" s="148">
        <f t="shared" si="4"/>
        <v>0</v>
      </c>
      <c r="M89" s="9"/>
    </row>
    <row r="90" spans="1:18" ht="17.25" hidden="1" customHeight="1">
      <c r="A90" s="92">
        <v>2</v>
      </c>
      <c r="B90" s="93">
        <v>4</v>
      </c>
      <c r="C90" s="93">
        <v>1</v>
      </c>
      <c r="D90" s="93">
        <v>1</v>
      </c>
      <c r="E90" s="93"/>
      <c r="F90" s="94"/>
      <c r="G90" s="91" t="s">
        <v>81</v>
      </c>
      <c r="H90" s="61">
        <v>56</v>
      </c>
      <c r="I90" s="147">
        <f t="shared" si="4"/>
        <v>0</v>
      </c>
      <c r="J90" s="174">
        <f t="shared" si="4"/>
        <v>0</v>
      </c>
      <c r="K90" s="148">
        <f t="shared" si="4"/>
        <v>0</v>
      </c>
      <c r="L90" s="148">
        <f t="shared" si="4"/>
        <v>0</v>
      </c>
      <c r="M90" s="9"/>
    </row>
    <row r="91" spans="1:18" ht="18" hidden="1" customHeight="1">
      <c r="A91" s="92">
        <v>2</v>
      </c>
      <c r="B91" s="93">
        <v>4</v>
      </c>
      <c r="C91" s="93">
        <v>1</v>
      </c>
      <c r="D91" s="93">
        <v>1</v>
      </c>
      <c r="E91" s="93">
        <v>1</v>
      </c>
      <c r="F91" s="94"/>
      <c r="G91" s="91" t="s">
        <v>81</v>
      </c>
      <c r="H91" s="61">
        <v>57</v>
      </c>
      <c r="I91" s="147">
        <f>SUM(I92:I94)</f>
        <v>0</v>
      </c>
      <c r="J91" s="174">
        <f>SUM(J92:J94)</f>
        <v>0</v>
      </c>
      <c r="K91" s="148">
        <f>SUM(K92:K94)</f>
        <v>0</v>
      </c>
      <c r="L91" s="148">
        <f>SUM(L92:L94)</f>
        <v>0</v>
      </c>
      <c r="M91" s="9"/>
    </row>
    <row r="92" spans="1:18" ht="14.25" hidden="1" customHeight="1">
      <c r="A92" s="92">
        <v>2</v>
      </c>
      <c r="B92" s="93">
        <v>4</v>
      </c>
      <c r="C92" s="93">
        <v>1</v>
      </c>
      <c r="D92" s="93">
        <v>1</v>
      </c>
      <c r="E92" s="93">
        <v>1</v>
      </c>
      <c r="F92" s="94">
        <v>1</v>
      </c>
      <c r="G92" s="91" t="s">
        <v>82</v>
      </c>
      <c r="H92" s="61">
        <v>58</v>
      </c>
      <c r="I92" s="151">
        <v>0</v>
      </c>
      <c r="J92" s="151">
        <v>0</v>
      </c>
      <c r="K92" s="151">
        <v>0</v>
      </c>
      <c r="L92" s="151">
        <v>0</v>
      </c>
      <c r="M92" s="9"/>
    </row>
    <row r="93" spans="1:18" ht="13.5" hidden="1" customHeight="1">
      <c r="A93" s="92">
        <v>2</v>
      </c>
      <c r="B93" s="92">
        <v>4</v>
      </c>
      <c r="C93" s="92">
        <v>1</v>
      </c>
      <c r="D93" s="93">
        <v>1</v>
      </c>
      <c r="E93" s="93">
        <v>1</v>
      </c>
      <c r="F93" s="101">
        <v>2</v>
      </c>
      <c r="G93" s="73" t="s">
        <v>83</v>
      </c>
      <c r="H93" s="61">
        <v>59</v>
      </c>
      <c r="I93" s="151">
        <v>0</v>
      </c>
      <c r="J93" s="151">
        <v>0</v>
      </c>
      <c r="K93" s="151">
        <v>0</v>
      </c>
      <c r="L93" s="151">
        <v>0</v>
      </c>
      <c r="M93" s="9"/>
    </row>
    <row r="94" spans="1:18" hidden="1">
      <c r="A94" s="92">
        <v>2</v>
      </c>
      <c r="B94" s="93">
        <v>4</v>
      </c>
      <c r="C94" s="92">
        <v>1</v>
      </c>
      <c r="D94" s="93">
        <v>1</v>
      </c>
      <c r="E94" s="93">
        <v>1</v>
      </c>
      <c r="F94" s="101">
        <v>3</v>
      </c>
      <c r="G94" s="73" t="s">
        <v>84</v>
      </c>
      <c r="H94" s="61">
        <v>60</v>
      </c>
      <c r="I94" s="151">
        <v>0</v>
      </c>
      <c r="J94" s="151">
        <v>0</v>
      </c>
      <c r="K94" s="151">
        <v>0</v>
      </c>
      <c r="L94" s="151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85</v>
      </c>
      <c r="H95" s="61">
        <v>61</v>
      </c>
      <c r="I95" s="147">
        <f>SUM(I96+I101+I106)</f>
        <v>0</v>
      </c>
      <c r="J95" s="174">
        <f>SUM(J96+J101+J106)</f>
        <v>0</v>
      </c>
      <c r="K95" s="148">
        <f>SUM(K96+K101+K106)</f>
        <v>0</v>
      </c>
      <c r="L95" s="148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86</v>
      </c>
      <c r="H96" s="61">
        <v>62</v>
      </c>
      <c r="I96" s="158">
        <f t="shared" ref="I96:L97" si="5">I97</f>
        <v>0</v>
      </c>
      <c r="J96" s="160">
        <f t="shared" si="5"/>
        <v>0</v>
      </c>
      <c r="K96" s="161">
        <f t="shared" si="5"/>
        <v>0</v>
      </c>
      <c r="L96" s="161">
        <f t="shared" si="5"/>
        <v>0</v>
      </c>
    </row>
    <row r="97" spans="1:13" hidden="1">
      <c r="A97" s="92">
        <v>2</v>
      </c>
      <c r="B97" s="93">
        <v>5</v>
      </c>
      <c r="C97" s="92">
        <v>1</v>
      </c>
      <c r="D97" s="93">
        <v>1</v>
      </c>
      <c r="E97" s="93"/>
      <c r="F97" s="101"/>
      <c r="G97" s="73" t="s">
        <v>86</v>
      </c>
      <c r="H97" s="61">
        <v>63</v>
      </c>
      <c r="I97" s="147">
        <f t="shared" si="5"/>
        <v>0</v>
      </c>
      <c r="J97" s="174">
        <f t="shared" si="5"/>
        <v>0</v>
      </c>
      <c r="K97" s="148">
        <f t="shared" si="5"/>
        <v>0</v>
      </c>
      <c r="L97" s="148">
        <f t="shared" si="5"/>
        <v>0</v>
      </c>
    </row>
    <row r="98" spans="1:13" hidden="1">
      <c r="A98" s="92">
        <v>2</v>
      </c>
      <c r="B98" s="93">
        <v>5</v>
      </c>
      <c r="C98" s="92">
        <v>1</v>
      </c>
      <c r="D98" s="93">
        <v>1</v>
      </c>
      <c r="E98" s="93">
        <v>1</v>
      </c>
      <c r="F98" s="101"/>
      <c r="G98" s="73" t="s">
        <v>86</v>
      </c>
      <c r="H98" s="61">
        <v>64</v>
      </c>
      <c r="I98" s="147">
        <f>SUM(I99:I100)</f>
        <v>0</v>
      </c>
      <c r="J98" s="174">
        <f>SUM(J99:J100)</f>
        <v>0</v>
      </c>
      <c r="K98" s="148">
        <f>SUM(K99:K100)</f>
        <v>0</v>
      </c>
      <c r="L98" s="148">
        <f>SUM(L99:L100)</f>
        <v>0</v>
      </c>
    </row>
    <row r="99" spans="1:13" ht="25.5" hidden="1" customHeight="1">
      <c r="A99" s="92">
        <v>2</v>
      </c>
      <c r="B99" s="93">
        <v>5</v>
      </c>
      <c r="C99" s="92">
        <v>1</v>
      </c>
      <c r="D99" s="93">
        <v>1</v>
      </c>
      <c r="E99" s="93">
        <v>1</v>
      </c>
      <c r="F99" s="101">
        <v>1</v>
      </c>
      <c r="G99" s="73" t="s">
        <v>87</v>
      </c>
      <c r="H99" s="61">
        <v>65</v>
      </c>
      <c r="I99" s="151">
        <v>0</v>
      </c>
      <c r="J99" s="151">
        <v>0</v>
      </c>
      <c r="K99" s="151">
        <v>0</v>
      </c>
      <c r="L99" s="151">
        <v>0</v>
      </c>
      <c r="M99" s="9"/>
    </row>
    <row r="100" spans="1:13" ht="15.75" hidden="1" customHeight="1">
      <c r="A100" s="92">
        <v>2</v>
      </c>
      <c r="B100" s="93">
        <v>5</v>
      </c>
      <c r="C100" s="92">
        <v>1</v>
      </c>
      <c r="D100" s="93">
        <v>1</v>
      </c>
      <c r="E100" s="93">
        <v>1</v>
      </c>
      <c r="F100" s="101">
        <v>2</v>
      </c>
      <c r="G100" s="73" t="s">
        <v>88</v>
      </c>
      <c r="H100" s="61">
        <v>66</v>
      </c>
      <c r="I100" s="151">
        <v>0</v>
      </c>
      <c r="J100" s="151">
        <v>0</v>
      </c>
      <c r="K100" s="151">
        <v>0</v>
      </c>
      <c r="L100" s="151">
        <v>0</v>
      </c>
      <c r="M100" s="9"/>
    </row>
    <row r="101" spans="1:13" ht="12" hidden="1" customHeight="1">
      <c r="A101" s="92">
        <v>2</v>
      </c>
      <c r="B101" s="93">
        <v>5</v>
      </c>
      <c r="C101" s="92">
        <v>2</v>
      </c>
      <c r="D101" s="93"/>
      <c r="E101" s="93"/>
      <c r="F101" s="101"/>
      <c r="G101" s="73" t="s">
        <v>89</v>
      </c>
      <c r="H101" s="61">
        <v>67</v>
      </c>
      <c r="I101" s="147">
        <f t="shared" ref="I101:L102" si="6">I102</f>
        <v>0</v>
      </c>
      <c r="J101" s="174">
        <f t="shared" si="6"/>
        <v>0</v>
      </c>
      <c r="K101" s="148">
        <f t="shared" si="6"/>
        <v>0</v>
      </c>
      <c r="L101" s="147">
        <f t="shared" si="6"/>
        <v>0</v>
      </c>
      <c r="M101" s="9"/>
    </row>
    <row r="102" spans="1:13" ht="15.75" hidden="1" customHeight="1">
      <c r="A102" s="91">
        <v>2</v>
      </c>
      <c r="B102" s="92">
        <v>5</v>
      </c>
      <c r="C102" s="93">
        <v>2</v>
      </c>
      <c r="D102" s="73">
        <v>1</v>
      </c>
      <c r="E102" s="92"/>
      <c r="F102" s="101"/>
      <c r="G102" s="73" t="s">
        <v>89</v>
      </c>
      <c r="H102" s="61">
        <v>68</v>
      </c>
      <c r="I102" s="147">
        <f t="shared" si="6"/>
        <v>0</v>
      </c>
      <c r="J102" s="174">
        <f t="shared" si="6"/>
        <v>0</v>
      </c>
      <c r="K102" s="148">
        <f t="shared" si="6"/>
        <v>0</v>
      </c>
      <c r="L102" s="147">
        <f t="shared" si="6"/>
        <v>0</v>
      </c>
      <c r="M102" s="9"/>
    </row>
    <row r="103" spans="1:13" ht="15" hidden="1" customHeight="1">
      <c r="A103" s="91">
        <v>2</v>
      </c>
      <c r="B103" s="92">
        <v>5</v>
      </c>
      <c r="C103" s="93">
        <v>2</v>
      </c>
      <c r="D103" s="73">
        <v>1</v>
      </c>
      <c r="E103" s="92">
        <v>1</v>
      </c>
      <c r="F103" s="101"/>
      <c r="G103" s="73" t="s">
        <v>89</v>
      </c>
      <c r="H103" s="61">
        <v>69</v>
      </c>
      <c r="I103" s="147">
        <f>SUM(I104:I105)</f>
        <v>0</v>
      </c>
      <c r="J103" s="174">
        <f>SUM(J104:J105)</f>
        <v>0</v>
      </c>
      <c r="K103" s="148">
        <f>SUM(K104:K105)</f>
        <v>0</v>
      </c>
      <c r="L103" s="147">
        <f>SUM(L104:L105)</f>
        <v>0</v>
      </c>
      <c r="M103" s="9"/>
    </row>
    <row r="104" spans="1:13" ht="25.5" hidden="1" customHeight="1">
      <c r="A104" s="91">
        <v>2</v>
      </c>
      <c r="B104" s="92">
        <v>5</v>
      </c>
      <c r="C104" s="93">
        <v>2</v>
      </c>
      <c r="D104" s="73">
        <v>1</v>
      </c>
      <c r="E104" s="92">
        <v>1</v>
      </c>
      <c r="F104" s="101">
        <v>1</v>
      </c>
      <c r="G104" s="73" t="s">
        <v>90</v>
      </c>
      <c r="H104" s="61">
        <v>70</v>
      </c>
      <c r="I104" s="151">
        <v>0</v>
      </c>
      <c r="J104" s="151">
        <v>0</v>
      </c>
      <c r="K104" s="151">
        <v>0</v>
      </c>
      <c r="L104" s="151">
        <v>0</v>
      </c>
      <c r="M104" s="9"/>
    </row>
    <row r="105" spans="1:13" ht="25.5" hidden="1" customHeight="1">
      <c r="A105" s="91">
        <v>2</v>
      </c>
      <c r="B105" s="92">
        <v>5</v>
      </c>
      <c r="C105" s="93">
        <v>2</v>
      </c>
      <c r="D105" s="73">
        <v>1</v>
      </c>
      <c r="E105" s="92">
        <v>1</v>
      </c>
      <c r="F105" s="101">
        <v>2</v>
      </c>
      <c r="G105" s="73" t="s">
        <v>91</v>
      </c>
      <c r="H105" s="61">
        <v>71</v>
      </c>
      <c r="I105" s="151">
        <v>0</v>
      </c>
      <c r="J105" s="151">
        <v>0</v>
      </c>
      <c r="K105" s="151">
        <v>0</v>
      </c>
      <c r="L105" s="151">
        <v>0</v>
      </c>
      <c r="M105" s="9"/>
    </row>
    <row r="106" spans="1:13" ht="28.5" hidden="1" customHeight="1">
      <c r="A106" s="91">
        <v>2</v>
      </c>
      <c r="B106" s="92">
        <v>5</v>
      </c>
      <c r="C106" s="93">
        <v>3</v>
      </c>
      <c r="D106" s="73"/>
      <c r="E106" s="92"/>
      <c r="F106" s="101"/>
      <c r="G106" s="73" t="s">
        <v>92</v>
      </c>
      <c r="H106" s="61">
        <v>72</v>
      </c>
      <c r="I106" s="147">
        <f t="shared" ref="I106:L107" si="7">I107</f>
        <v>0</v>
      </c>
      <c r="J106" s="174">
        <f t="shared" si="7"/>
        <v>0</v>
      </c>
      <c r="K106" s="148">
        <f t="shared" si="7"/>
        <v>0</v>
      </c>
      <c r="L106" s="147">
        <f t="shared" si="7"/>
        <v>0</v>
      </c>
      <c r="M106" s="9"/>
    </row>
    <row r="107" spans="1:13" ht="27" hidden="1" customHeight="1">
      <c r="A107" s="91">
        <v>2</v>
      </c>
      <c r="B107" s="92">
        <v>5</v>
      </c>
      <c r="C107" s="93">
        <v>3</v>
      </c>
      <c r="D107" s="73">
        <v>1</v>
      </c>
      <c r="E107" s="92"/>
      <c r="F107" s="101"/>
      <c r="G107" s="73" t="s">
        <v>93</v>
      </c>
      <c r="H107" s="61">
        <v>73</v>
      </c>
      <c r="I107" s="147">
        <f t="shared" si="7"/>
        <v>0</v>
      </c>
      <c r="J107" s="174">
        <f t="shared" si="7"/>
        <v>0</v>
      </c>
      <c r="K107" s="148">
        <f t="shared" si="7"/>
        <v>0</v>
      </c>
      <c r="L107" s="147">
        <f t="shared" si="7"/>
        <v>0</v>
      </c>
      <c r="M107" s="9"/>
    </row>
    <row r="108" spans="1:13" ht="30" hidden="1" customHeight="1">
      <c r="A108" s="106">
        <v>2</v>
      </c>
      <c r="B108" s="107">
        <v>5</v>
      </c>
      <c r="C108" s="108">
        <v>3</v>
      </c>
      <c r="D108" s="105">
        <v>1</v>
      </c>
      <c r="E108" s="107">
        <v>1</v>
      </c>
      <c r="F108" s="109"/>
      <c r="G108" s="105" t="s">
        <v>93</v>
      </c>
      <c r="H108" s="61">
        <v>74</v>
      </c>
      <c r="I108" s="154">
        <f>SUM(I109:I110)</f>
        <v>0</v>
      </c>
      <c r="J108" s="162">
        <f>SUM(J109:J110)</f>
        <v>0</v>
      </c>
      <c r="K108" s="163">
        <f>SUM(K109:K110)</f>
        <v>0</v>
      </c>
      <c r="L108" s="154">
        <f>SUM(L109:L110)</f>
        <v>0</v>
      </c>
      <c r="M108" s="9"/>
    </row>
    <row r="109" spans="1:13" ht="26.25" hidden="1" customHeight="1">
      <c r="A109" s="91">
        <v>2</v>
      </c>
      <c r="B109" s="92">
        <v>5</v>
      </c>
      <c r="C109" s="93">
        <v>3</v>
      </c>
      <c r="D109" s="73">
        <v>1</v>
      </c>
      <c r="E109" s="92">
        <v>1</v>
      </c>
      <c r="F109" s="101">
        <v>1</v>
      </c>
      <c r="G109" s="73" t="s">
        <v>93</v>
      </c>
      <c r="H109" s="61">
        <v>75</v>
      </c>
      <c r="I109" s="151">
        <v>0</v>
      </c>
      <c r="J109" s="151">
        <v>0</v>
      </c>
      <c r="K109" s="151">
        <v>0</v>
      </c>
      <c r="L109" s="151">
        <v>0</v>
      </c>
      <c r="M109" s="9"/>
    </row>
    <row r="110" spans="1:13" ht="26.25" hidden="1" customHeight="1">
      <c r="A110" s="106">
        <v>2</v>
      </c>
      <c r="B110" s="107">
        <v>5</v>
      </c>
      <c r="C110" s="108">
        <v>3</v>
      </c>
      <c r="D110" s="105">
        <v>1</v>
      </c>
      <c r="E110" s="107">
        <v>1</v>
      </c>
      <c r="F110" s="109">
        <v>2</v>
      </c>
      <c r="G110" s="105" t="s">
        <v>94</v>
      </c>
      <c r="H110" s="61">
        <v>76</v>
      </c>
      <c r="I110" s="151">
        <v>0</v>
      </c>
      <c r="J110" s="151">
        <v>0</v>
      </c>
      <c r="K110" s="151">
        <v>0</v>
      </c>
      <c r="L110" s="151">
        <v>0</v>
      </c>
      <c r="M110" s="9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95</v>
      </c>
      <c r="H111" s="61">
        <v>77</v>
      </c>
      <c r="I111" s="154">
        <f>I112</f>
        <v>0</v>
      </c>
      <c r="J111" s="154">
        <f>J112</f>
        <v>0</v>
      </c>
      <c r="K111" s="154">
        <f>K112</f>
        <v>0</v>
      </c>
      <c r="L111" s="154">
        <f>L112</f>
        <v>0</v>
      </c>
      <c r="M111" s="9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95</v>
      </c>
      <c r="H112" s="61">
        <v>78</v>
      </c>
      <c r="I112" s="154">
        <f>SUM(I113:I114)</f>
        <v>0</v>
      </c>
      <c r="J112" s="154">
        <f>SUM(J113:J114)</f>
        <v>0</v>
      </c>
      <c r="K112" s="154">
        <f>SUM(K113:K114)</f>
        <v>0</v>
      </c>
      <c r="L112" s="154">
        <f>SUM(L113:L114)</f>
        <v>0</v>
      </c>
      <c r="M112" s="9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95</v>
      </c>
      <c r="H113" s="61">
        <v>79</v>
      </c>
      <c r="I113" s="151">
        <v>0</v>
      </c>
      <c r="J113" s="151">
        <v>0</v>
      </c>
      <c r="K113" s="151">
        <v>0</v>
      </c>
      <c r="L113" s="151">
        <v>0</v>
      </c>
      <c r="M113" s="9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96</v>
      </c>
      <c r="H114" s="61">
        <v>80</v>
      </c>
      <c r="I114" s="151">
        <v>0</v>
      </c>
      <c r="J114" s="151">
        <v>0</v>
      </c>
      <c r="K114" s="151">
        <v>0</v>
      </c>
      <c r="L114" s="151">
        <v>0</v>
      </c>
      <c r="M114" s="9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97</v>
      </c>
      <c r="H115" s="61">
        <v>81</v>
      </c>
      <c r="I115" s="147">
        <f>SUM(I116+I121+I125+I129+I133+I137)</f>
        <v>0</v>
      </c>
      <c r="J115" s="147">
        <f>SUM(J116+J121+J125+J129+J133+J137)</f>
        <v>0</v>
      </c>
      <c r="K115" s="147">
        <f>SUM(K116+K121+K125+K129+K133+K137)</f>
        <v>0</v>
      </c>
      <c r="L115" s="147">
        <f>SUM(L116+L121+L125+L129+L133+L137)</f>
        <v>0</v>
      </c>
      <c r="M115" s="9"/>
    </row>
    <row r="116" spans="1:13" ht="14.25" hidden="1" customHeight="1">
      <c r="A116" s="106">
        <v>2</v>
      </c>
      <c r="B116" s="107">
        <v>6</v>
      </c>
      <c r="C116" s="108">
        <v>1</v>
      </c>
      <c r="D116" s="105"/>
      <c r="E116" s="107"/>
      <c r="F116" s="109"/>
      <c r="G116" s="105" t="s">
        <v>98</v>
      </c>
      <c r="H116" s="61">
        <v>82</v>
      </c>
      <c r="I116" s="154">
        <f t="shared" ref="I116:L117" si="8">I117</f>
        <v>0</v>
      </c>
      <c r="J116" s="162">
        <f t="shared" si="8"/>
        <v>0</v>
      </c>
      <c r="K116" s="163">
        <f t="shared" si="8"/>
        <v>0</v>
      </c>
      <c r="L116" s="154">
        <f t="shared" si="8"/>
        <v>0</v>
      </c>
      <c r="M116" s="9"/>
    </row>
    <row r="117" spans="1:13" ht="14.25" hidden="1" customHeight="1">
      <c r="A117" s="91">
        <v>2</v>
      </c>
      <c r="B117" s="92">
        <v>6</v>
      </c>
      <c r="C117" s="93">
        <v>1</v>
      </c>
      <c r="D117" s="73">
        <v>1</v>
      </c>
      <c r="E117" s="92"/>
      <c r="F117" s="101"/>
      <c r="G117" s="73" t="s">
        <v>98</v>
      </c>
      <c r="H117" s="61">
        <v>83</v>
      </c>
      <c r="I117" s="147">
        <f t="shared" si="8"/>
        <v>0</v>
      </c>
      <c r="J117" s="174">
        <f t="shared" si="8"/>
        <v>0</v>
      </c>
      <c r="K117" s="148">
        <f t="shared" si="8"/>
        <v>0</v>
      </c>
      <c r="L117" s="147">
        <f t="shared" si="8"/>
        <v>0</v>
      </c>
      <c r="M117" s="9"/>
    </row>
    <row r="118" spans="1:13" hidden="1">
      <c r="A118" s="91">
        <v>2</v>
      </c>
      <c r="B118" s="92">
        <v>6</v>
      </c>
      <c r="C118" s="93">
        <v>1</v>
      </c>
      <c r="D118" s="73">
        <v>1</v>
      </c>
      <c r="E118" s="92">
        <v>1</v>
      </c>
      <c r="F118" s="101"/>
      <c r="G118" s="73" t="s">
        <v>98</v>
      </c>
      <c r="H118" s="61">
        <v>84</v>
      </c>
      <c r="I118" s="147">
        <f>SUM(I119:I120)</f>
        <v>0</v>
      </c>
      <c r="J118" s="174">
        <f>SUM(J119:J120)</f>
        <v>0</v>
      </c>
      <c r="K118" s="148">
        <f>SUM(K119:K120)</f>
        <v>0</v>
      </c>
      <c r="L118" s="147">
        <f>SUM(L119:L120)</f>
        <v>0</v>
      </c>
    </row>
    <row r="119" spans="1:13" ht="13.5" hidden="1" customHeight="1">
      <c r="A119" s="91">
        <v>2</v>
      </c>
      <c r="B119" s="92">
        <v>6</v>
      </c>
      <c r="C119" s="93">
        <v>1</v>
      </c>
      <c r="D119" s="73">
        <v>1</v>
      </c>
      <c r="E119" s="92">
        <v>1</v>
      </c>
      <c r="F119" s="101">
        <v>1</v>
      </c>
      <c r="G119" s="73" t="s">
        <v>99</v>
      </c>
      <c r="H119" s="61">
        <v>85</v>
      </c>
      <c r="I119" s="151">
        <v>0</v>
      </c>
      <c r="J119" s="151">
        <v>0</v>
      </c>
      <c r="K119" s="151">
        <v>0</v>
      </c>
      <c r="L119" s="151">
        <v>0</v>
      </c>
      <c r="M119" s="9"/>
    </row>
    <row r="120" spans="1:13" hidden="1">
      <c r="A120" s="99">
        <v>2</v>
      </c>
      <c r="B120" s="66">
        <v>6</v>
      </c>
      <c r="C120" s="64">
        <v>1</v>
      </c>
      <c r="D120" s="78">
        <v>1</v>
      </c>
      <c r="E120" s="66">
        <v>1</v>
      </c>
      <c r="F120" s="103">
        <v>2</v>
      </c>
      <c r="G120" s="78" t="s">
        <v>100</v>
      </c>
      <c r="H120" s="61">
        <v>86</v>
      </c>
      <c r="I120" s="149">
        <v>0</v>
      </c>
      <c r="J120" s="149">
        <v>0</v>
      </c>
      <c r="K120" s="149">
        <v>0</v>
      </c>
      <c r="L120" s="149">
        <v>0</v>
      </c>
    </row>
    <row r="121" spans="1:13" ht="25.5" hidden="1" customHeight="1">
      <c r="A121" s="91">
        <v>2</v>
      </c>
      <c r="B121" s="92">
        <v>6</v>
      </c>
      <c r="C121" s="93">
        <v>2</v>
      </c>
      <c r="D121" s="73"/>
      <c r="E121" s="92"/>
      <c r="F121" s="101"/>
      <c r="G121" s="73" t="s">
        <v>101</v>
      </c>
      <c r="H121" s="61">
        <v>87</v>
      </c>
      <c r="I121" s="147">
        <f t="shared" ref="I121:L123" si="9">I122</f>
        <v>0</v>
      </c>
      <c r="J121" s="174">
        <f t="shared" si="9"/>
        <v>0</v>
      </c>
      <c r="K121" s="148">
        <f t="shared" si="9"/>
        <v>0</v>
      </c>
      <c r="L121" s="147">
        <f t="shared" si="9"/>
        <v>0</v>
      </c>
      <c r="M121" s="9"/>
    </row>
    <row r="122" spans="1:13" ht="14.25" hidden="1" customHeight="1">
      <c r="A122" s="91">
        <v>2</v>
      </c>
      <c r="B122" s="92">
        <v>6</v>
      </c>
      <c r="C122" s="93">
        <v>2</v>
      </c>
      <c r="D122" s="73">
        <v>1</v>
      </c>
      <c r="E122" s="92"/>
      <c r="F122" s="101"/>
      <c r="G122" s="73" t="s">
        <v>101</v>
      </c>
      <c r="H122" s="61">
        <v>88</v>
      </c>
      <c r="I122" s="147">
        <f t="shared" si="9"/>
        <v>0</v>
      </c>
      <c r="J122" s="174">
        <f t="shared" si="9"/>
        <v>0</v>
      </c>
      <c r="K122" s="148">
        <f t="shared" si="9"/>
        <v>0</v>
      </c>
      <c r="L122" s="147">
        <f t="shared" si="9"/>
        <v>0</v>
      </c>
      <c r="M122" s="9"/>
    </row>
    <row r="123" spans="1:13" ht="14.25" hidden="1" customHeight="1">
      <c r="A123" s="91">
        <v>2</v>
      </c>
      <c r="B123" s="92">
        <v>6</v>
      </c>
      <c r="C123" s="93">
        <v>2</v>
      </c>
      <c r="D123" s="73">
        <v>1</v>
      </c>
      <c r="E123" s="92">
        <v>1</v>
      </c>
      <c r="F123" s="101"/>
      <c r="G123" s="73" t="s">
        <v>101</v>
      </c>
      <c r="H123" s="61">
        <v>89</v>
      </c>
      <c r="I123" s="182">
        <f t="shared" si="9"/>
        <v>0</v>
      </c>
      <c r="J123" s="165">
        <f t="shared" si="9"/>
        <v>0</v>
      </c>
      <c r="K123" s="166">
        <f t="shared" si="9"/>
        <v>0</v>
      </c>
      <c r="L123" s="182">
        <f t="shared" si="9"/>
        <v>0</v>
      </c>
      <c r="M123" s="9"/>
    </row>
    <row r="124" spans="1:13" ht="25.5" hidden="1" customHeight="1">
      <c r="A124" s="91">
        <v>2</v>
      </c>
      <c r="B124" s="92">
        <v>6</v>
      </c>
      <c r="C124" s="93">
        <v>2</v>
      </c>
      <c r="D124" s="73">
        <v>1</v>
      </c>
      <c r="E124" s="92">
        <v>1</v>
      </c>
      <c r="F124" s="101">
        <v>1</v>
      </c>
      <c r="G124" s="73" t="s">
        <v>101</v>
      </c>
      <c r="H124" s="61">
        <v>90</v>
      </c>
      <c r="I124" s="151">
        <v>0</v>
      </c>
      <c r="J124" s="151">
        <v>0</v>
      </c>
      <c r="K124" s="151">
        <v>0</v>
      </c>
      <c r="L124" s="151">
        <v>0</v>
      </c>
      <c r="M124" s="9"/>
    </row>
    <row r="125" spans="1:13" ht="26.25" hidden="1" customHeight="1">
      <c r="A125" s="99">
        <v>2</v>
      </c>
      <c r="B125" s="66">
        <v>6</v>
      </c>
      <c r="C125" s="64">
        <v>3</v>
      </c>
      <c r="D125" s="78"/>
      <c r="E125" s="66"/>
      <c r="F125" s="103"/>
      <c r="G125" s="78" t="s">
        <v>102</v>
      </c>
      <c r="H125" s="61">
        <v>91</v>
      </c>
      <c r="I125" s="158">
        <f t="shared" ref="I125:L127" si="10">I126</f>
        <v>0</v>
      </c>
      <c r="J125" s="160">
        <f t="shared" si="10"/>
        <v>0</v>
      </c>
      <c r="K125" s="161">
        <f t="shared" si="10"/>
        <v>0</v>
      </c>
      <c r="L125" s="158">
        <f t="shared" si="10"/>
        <v>0</v>
      </c>
      <c r="M125" s="9"/>
    </row>
    <row r="126" spans="1:13" ht="25.5" hidden="1" customHeight="1">
      <c r="A126" s="91">
        <v>2</v>
      </c>
      <c r="B126" s="92">
        <v>6</v>
      </c>
      <c r="C126" s="93">
        <v>3</v>
      </c>
      <c r="D126" s="73">
        <v>1</v>
      </c>
      <c r="E126" s="92"/>
      <c r="F126" s="101"/>
      <c r="G126" s="73" t="s">
        <v>102</v>
      </c>
      <c r="H126" s="61">
        <v>92</v>
      </c>
      <c r="I126" s="147">
        <f t="shared" si="10"/>
        <v>0</v>
      </c>
      <c r="J126" s="174">
        <f t="shared" si="10"/>
        <v>0</v>
      </c>
      <c r="K126" s="148">
        <f t="shared" si="10"/>
        <v>0</v>
      </c>
      <c r="L126" s="147">
        <f t="shared" si="10"/>
        <v>0</v>
      </c>
      <c r="M126" s="9"/>
    </row>
    <row r="127" spans="1:13" ht="26.25" hidden="1" customHeight="1">
      <c r="A127" s="91">
        <v>2</v>
      </c>
      <c r="B127" s="92">
        <v>6</v>
      </c>
      <c r="C127" s="93">
        <v>3</v>
      </c>
      <c r="D127" s="73">
        <v>1</v>
      </c>
      <c r="E127" s="92">
        <v>1</v>
      </c>
      <c r="F127" s="101"/>
      <c r="G127" s="73" t="s">
        <v>102</v>
      </c>
      <c r="H127" s="61">
        <v>93</v>
      </c>
      <c r="I127" s="147">
        <f t="shared" si="10"/>
        <v>0</v>
      </c>
      <c r="J127" s="174">
        <f t="shared" si="10"/>
        <v>0</v>
      </c>
      <c r="K127" s="148">
        <f t="shared" si="10"/>
        <v>0</v>
      </c>
      <c r="L127" s="147">
        <f t="shared" si="10"/>
        <v>0</v>
      </c>
      <c r="M127" s="9"/>
    </row>
    <row r="128" spans="1:13" ht="27" hidden="1" customHeight="1">
      <c r="A128" s="91">
        <v>2</v>
      </c>
      <c r="B128" s="92">
        <v>6</v>
      </c>
      <c r="C128" s="93">
        <v>3</v>
      </c>
      <c r="D128" s="73">
        <v>1</v>
      </c>
      <c r="E128" s="92">
        <v>1</v>
      </c>
      <c r="F128" s="101">
        <v>1</v>
      </c>
      <c r="G128" s="73" t="s">
        <v>102</v>
      </c>
      <c r="H128" s="61">
        <v>94</v>
      </c>
      <c r="I128" s="151">
        <v>0</v>
      </c>
      <c r="J128" s="151">
        <v>0</v>
      </c>
      <c r="K128" s="151">
        <v>0</v>
      </c>
      <c r="L128" s="151">
        <v>0</v>
      </c>
      <c r="M128" s="9"/>
    </row>
    <row r="129" spans="1:13" ht="25.5" hidden="1" customHeight="1">
      <c r="A129" s="99">
        <v>2</v>
      </c>
      <c r="B129" s="66">
        <v>6</v>
      </c>
      <c r="C129" s="64">
        <v>4</v>
      </c>
      <c r="D129" s="78"/>
      <c r="E129" s="66"/>
      <c r="F129" s="103"/>
      <c r="G129" s="78" t="s">
        <v>103</v>
      </c>
      <c r="H129" s="61">
        <v>95</v>
      </c>
      <c r="I129" s="158">
        <f t="shared" ref="I129:L131" si="11">I130</f>
        <v>0</v>
      </c>
      <c r="J129" s="160">
        <f t="shared" si="11"/>
        <v>0</v>
      </c>
      <c r="K129" s="161">
        <f t="shared" si="11"/>
        <v>0</v>
      </c>
      <c r="L129" s="158">
        <f t="shared" si="11"/>
        <v>0</v>
      </c>
      <c r="M129" s="9"/>
    </row>
    <row r="130" spans="1:13" ht="27" hidden="1" customHeight="1">
      <c r="A130" s="91">
        <v>2</v>
      </c>
      <c r="B130" s="92">
        <v>6</v>
      </c>
      <c r="C130" s="93">
        <v>4</v>
      </c>
      <c r="D130" s="73">
        <v>1</v>
      </c>
      <c r="E130" s="92"/>
      <c r="F130" s="101"/>
      <c r="G130" s="73" t="s">
        <v>103</v>
      </c>
      <c r="H130" s="61">
        <v>96</v>
      </c>
      <c r="I130" s="147">
        <f t="shared" si="11"/>
        <v>0</v>
      </c>
      <c r="J130" s="174">
        <f t="shared" si="11"/>
        <v>0</v>
      </c>
      <c r="K130" s="148">
        <f t="shared" si="11"/>
        <v>0</v>
      </c>
      <c r="L130" s="147">
        <f t="shared" si="11"/>
        <v>0</v>
      </c>
      <c r="M130" s="9"/>
    </row>
    <row r="131" spans="1:13" ht="27" hidden="1" customHeight="1">
      <c r="A131" s="91">
        <v>2</v>
      </c>
      <c r="B131" s="92">
        <v>6</v>
      </c>
      <c r="C131" s="93">
        <v>4</v>
      </c>
      <c r="D131" s="73">
        <v>1</v>
      </c>
      <c r="E131" s="92">
        <v>1</v>
      </c>
      <c r="F131" s="101"/>
      <c r="G131" s="73" t="s">
        <v>103</v>
      </c>
      <c r="H131" s="61">
        <v>97</v>
      </c>
      <c r="I131" s="147">
        <f t="shared" si="11"/>
        <v>0</v>
      </c>
      <c r="J131" s="174">
        <f t="shared" si="11"/>
        <v>0</v>
      </c>
      <c r="K131" s="148">
        <f t="shared" si="11"/>
        <v>0</v>
      </c>
      <c r="L131" s="147">
        <f t="shared" si="11"/>
        <v>0</v>
      </c>
      <c r="M131" s="9"/>
    </row>
    <row r="132" spans="1:13" ht="27.75" hidden="1" customHeight="1">
      <c r="A132" s="91">
        <v>2</v>
      </c>
      <c r="B132" s="92">
        <v>6</v>
      </c>
      <c r="C132" s="93">
        <v>4</v>
      </c>
      <c r="D132" s="73">
        <v>1</v>
      </c>
      <c r="E132" s="92">
        <v>1</v>
      </c>
      <c r="F132" s="101">
        <v>1</v>
      </c>
      <c r="G132" s="73" t="s">
        <v>103</v>
      </c>
      <c r="H132" s="61">
        <v>98</v>
      </c>
      <c r="I132" s="151">
        <v>0</v>
      </c>
      <c r="J132" s="151">
        <v>0</v>
      </c>
      <c r="K132" s="151">
        <v>0</v>
      </c>
      <c r="L132" s="151">
        <v>0</v>
      </c>
      <c r="M132" s="9"/>
    </row>
    <row r="133" spans="1:13" ht="27" hidden="1" customHeight="1">
      <c r="A133" s="106">
        <v>2</v>
      </c>
      <c r="B133" s="117">
        <v>6</v>
      </c>
      <c r="C133" s="118">
        <v>5</v>
      </c>
      <c r="D133" s="111"/>
      <c r="E133" s="117"/>
      <c r="F133" s="112"/>
      <c r="G133" s="111" t="s">
        <v>104</v>
      </c>
      <c r="H133" s="61">
        <v>99</v>
      </c>
      <c r="I133" s="155">
        <f t="shared" ref="I133:L135" si="12">I134</f>
        <v>0</v>
      </c>
      <c r="J133" s="167">
        <f t="shared" si="12"/>
        <v>0</v>
      </c>
      <c r="K133" s="156">
        <f t="shared" si="12"/>
        <v>0</v>
      </c>
      <c r="L133" s="155">
        <f t="shared" si="12"/>
        <v>0</v>
      </c>
      <c r="M133" s="9"/>
    </row>
    <row r="134" spans="1:13" ht="29.25" hidden="1" customHeight="1">
      <c r="A134" s="91">
        <v>2</v>
      </c>
      <c r="B134" s="92">
        <v>6</v>
      </c>
      <c r="C134" s="93">
        <v>5</v>
      </c>
      <c r="D134" s="73">
        <v>1</v>
      </c>
      <c r="E134" s="92"/>
      <c r="F134" s="101"/>
      <c r="G134" s="111" t="s">
        <v>104</v>
      </c>
      <c r="H134" s="61">
        <v>100</v>
      </c>
      <c r="I134" s="147">
        <f t="shared" si="12"/>
        <v>0</v>
      </c>
      <c r="J134" s="174">
        <f t="shared" si="12"/>
        <v>0</v>
      </c>
      <c r="K134" s="148">
        <f t="shared" si="12"/>
        <v>0</v>
      </c>
      <c r="L134" s="147">
        <f t="shared" si="12"/>
        <v>0</v>
      </c>
      <c r="M134" s="9"/>
    </row>
    <row r="135" spans="1:13" ht="25.5" hidden="1" customHeight="1">
      <c r="A135" s="91">
        <v>2</v>
      </c>
      <c r="B135" s="92">
        <v>6</v>
      </c>
      <c r="C135" s="93">
        <v>5</v>
      </c>
      <c r="D135" s="73">
        <v>1</v>
      </c>
      <c r="E135" s="92">
        <v>1</v>
      </c>
      <c r="F135" s="101"/>
      <c r="G135" s="111" t="s">
        <v>104</v>
      </c>
      <c r="H135" s="61">
        <v>101</v>
      </c>
      <c r="I135" s="147">
        <f t="shared" si="12"/>
        <v>0</v>
      </c>
      <c r="J135" s="174">
        <f t="shared" si="12"/>
        <v>0</v>
      </c>
      <c r="K135" s="148">
        <f t="shared" si="12"/>
        <v>0</v>
      </c>
      <c r="L135" s="147">
        <f t="shared" si="12"/>
        <v>0</v>
      </c>
      <c r="M135" s="9"/>
    </row>
    <row r="136" spans="1:13" ht="27.75" hidden="1" customHeight="1">
      <c r="A136" s="92">
        <v>2</v>
      </c>
      <c r="B136" s="93">
        <v>6</v>
      </c>
      <c r="C136" s="92">
        <v>5</v>
      </c>
      <c r="D136" s="92">
        <v>1</v>
      </c>
      <c r="E136" s="73">
        <v>1</v>
      </c>
      <c r="F136" s="101">
        <v>1</v>
      </c>
      <c r="G136" s="92" t="s">
        <v>105</v>
      </c>
      <c r="H136" s="61">
        <v>102</v>
      </c>
      <c r="I136" s="151">
        <v>0</v>
      </c>
      <c r="J136" s="151">
        <v>0</v>
      </c>
      <c r="K136" s="151">
        <v>0</v>
      </c>
      <c r="L136" s="151">
        <v>0</v>
      </c>
      <c r="M136" s="9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106</v>
      </c>
      <c r="H137" s="61">
        <v>103</v>
      </c>
      <c r="I137" s="148">
        <f t="shared" ref="I137:L139" si="13">I138</f>
        <v>0</v>
      </c>
      <c r="J137" s="147">
        <f t="shared" si="13"/>
        <v>0</v>
      </c>
      <c r="K137" s="147">
        <f t="shared" si="13"/>
        <v>0</v>
      </c>
      <c r="L137" s="147">
        <f t="shared" si="13"/>
        <v>0</v>
      </c>
      <c r="M137" s="9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106</v>
      </c>
      <c r="H138" s="61">
        <v>104</v>
      </c>
      <c r="I138" s="147">
        <f t="shared" si="13"/>
        <v>0</v>
      </c>
      <c r="J138" s="147">
        <f t="shared" si="13"/>
        <v>0</v>
      </c>
      <c r="K138" s="147">
        <f t="shared" si="13"/>
        <v>0</v>
      </c>
      <c r="L138" s="147">
        <f t="shared" si="13"/>
        <v>0</v>
      </c>
      <c r="M138" s="9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106</v>
      </c>
      <c r="H139" s="61">
        <v>105</v>
      </c>
      <c r="I139" s="147">
        <f t="shared" si="13"/>
        <v>0</v>
      </c>
      <c r="J139" s="147">
        <f t="shared" si="13"/>
        <v>0</v>
      </c>
      <c r="K139" s="147">
        <f t="shared" si="13"/>
        <v>0</v>
      </c>
      <c r="L139" s="147">
        <f t="shared" si="13"/>
        <v>0</v>
      </c>
      <c r="M139" s="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106</v>
      </c>
      <c r="H140" s="61">
        <v>106</v>
      </c>
      <c r="I140" s="151">
        <v>0</v>
      </c>
      <c r="J140" s="168">
        <v>0</v>
      </c>
      <c r="K140" s="151">
        <v>0</v>
      </c>
      <c r="L140" s="151">
        <v>0</v>
      </c>
      <c r="M140" s="9"/>
    </row>
    <row r="141" spans="1:13" ht="28.5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107</v>
      </c>
      <c r="H141" s="61">
        <v>107</v>
      </c>
      <c r="I141" s="148">
        <f>SUM(I142+I147+I155)</f>
        <v>46800</v>
      </c>
      <c r="J141" s="174">
        <f>SUM(J142+J147+J155)</f>
        <v>12000</v>
      </c>
      <c r="K141" s="148">
        <f>SUM(K142+K147+K155)</f>
        <v>9369.77</v>
      </c>
      <c r="L141" s="147">
        <f>SUM(L142+L147+L155)</f>
        <v>9369.77</v>
      </c>
      <c r="M141" s="9"/>
    </row>
    <row r="142" spans="1:13" hidden="1">
      <c r="A142" s="91">
        <v>2</v>
      </c>
      <c r="B142" s="92">
        <v>7</v>
      </c>
      <c r="C142" s="92">
        <v>1</v>
      </c>
      <c r="D142" s="93"/>
      <c r="E142" s="93"/>
      <c r="F142" s="94"/>
      <c r="G142" s="73" t="s">
        <v>108</v>
      </c>
      <c r="H142" s="61">
        <v>108</v>
      </c>
      <c r="I142" s="148">
        <f t="shared" ref="I142:L143" si="14">I143</f>
        <v>0</v>
      </c>
      <c r="J142" s="174">
        <f t="shared" si="14"/>
        <v>0</v>
      </c>
      <c r="K142" s="148">
        <f t="shared" si="14"/>
        <v>0</v>
      </c>
      <c r="L142" s="147">
        <f t="shared" si="14"/>
        <v>0</v>
      </c>
    </row>
    <row r="143" spans="1:13" ht="24" hidden="1" customHeight="1">
      <c r="A143" s="91">
        <v>2</v>
      </c>
      <c r="B143" s="92">
        <v>7</v>
      </c>
      <c r="C143" s="92">
        <v>1</v>
      </c>
      <c r="D143" s="93">
        <v>1</v>
      </c>
      <c r="E143" s="93"/>
      <c r="F143" s="94"/>
      <c r="G143" s="73" t="s">
        <v>108</v>
      </c>
      <c r="H143" s="61">
        <v>109</v>
      </c>
      <c r="I143" s="148">
        <f t="shared" si="14"/>
        <v>0</v>
      </c>
      <c r="J143" s="174">
        <f t="shared" si="14"/>
        <v>0</v>
      </c>
      <c r="K143" s="148">
        <f t="shared" si="14"/>
        <v>0</v>
      </c>
      <c r="L143" s="147">
        <f t="shared" si="14"/>
        <v>0</v>
      </c>
      <c r="M143" s="9"/>
    </row>
    <row r="144" spans="1:13" ht="28.5" hidden="1" customHeight="1">
      <c r="A144" s="91">
        <v>2</v>
      </c>
      <c r="B144" s="92">
        <v>7</v>
      </c>
      <c r="C144" s="92">
        <v>1</v>
      </c>
      <c r="D144" s="93">
        <v>1</v>
      </c>
      <c r="E144" s="93">
        <v>1</v>
      </c>
      <c r="F144" s="94"/>
      <c r="G144" s="73" t="s">
        <v>108</v>
      </c>
      <c r="H144" s="61">
        <v>110</v>
      </c>
      <c r="I144" s="148">
        <f>SUM(I145:I146)</f>
        <v>0</v>
      </c>
      <c r="J144" s="174">
        <f>SUM(J145:J146)</f>
        <v>0</v>
      </c>
      <c r="K144" s="148">
        <f>SUM(K145:K146)</f>
        <v>0</v>
      </c>
      <c r="L144" s="147">
        <f>SUM(L145:L146)</f>
        <v>0</v>
      </c>
      <c r="M144" s="9"/>
    </row>
    <row r="145" spans="1:13" ht="26.25" hidden="1" customHeight="1">
      <c r="A145" s="99">
        <v>2</v>
      </c>
      <c r="B145" s="66">
        <v>7</v>
      </c>
      <c r="C145" s="99">
        <v>1</v>
      </c>
      <c r="D145" s="92">
        <v>1</v>
      </c>
      <c r="E145" s="64">
        <v>1</v>
      </c>
      <c r="F145" s="67">
        <v>1</v>
      </c>
      <c r="G145" s="78" t="s">
        <v>109</v>
      </c>
      <c r="H145" s="61">
        <v>111</v>
      </c>
      <c r="I145" s="169">
        <v>0</v>
      </c>
      <c r="J145" s="169">
        <v>0</v>
      </c>
      <c r="K145" s="169">
        <v>0</v>
      </c>
      <c r="L145" s="169">
        <v>0</v>
      </c>
      <c r="M145" s="9"/>
    </row>
    <row r="146" spans="1:13" ht="24" hidden="1" customHeight="1">
      <c r="A146" s="92">
        <v>2</v>
      </c>
      <c r="B146" s="92">
        <v>7</v>
      </c>
      <c r="C146" s="91">
        <v>1</v>
      </c>
      <c r="D146" s="92">
        <v>1</v>
      </c>
      <c r="E146" s="93">
        <v>1</v>
      </c>
      <c r="F146" s="94">
        <v>2</v>
      </c>
      <c r="G146" s="73" t="s">
        <v>110</v>
      </c>
      <c r="H146" s="61">
        <v>112</v>
      </c>
      <c r="I146" s="150">
        <v>0</v>
      </c>
      <c r="J146" s="150">
        <v>0</v>
      </c>
      <c r="K146" s="150">
        <v>0</v>
      </c>
      <c r="L146" s="150">
        <v>0</v>
      </c>
      <c r="M146" s="9"/>
    </row>
    <row r="147" spans="1:13" ht="25.5" hidden="1" customHeight="1">
      <c r="A147" s="106">
        <v>2</v>
      </c>
      <c r="B147" s="107">
        <v>7</v>
      </c>
      <c r="C147" s="106">
        <v>2</v>
      </c>
      <c r="D147" s="107"/>
      <c r="E147" s="108"/>
      <c r="F147" s="120"/>
      <c r="G147" s="105" t="s">
        <v>111</v>
      </c>
      <c r="H147" s="61">
        <v>113</v>
      </c>
      <c r="I147" s="163">
        <f t="shared" ref="I147:L148" si="15">I148</f>
        <v>0</v>
      </c>
      <c r="J147" s="162">
        <f t="shared" si="15"/>
        <v>0</v>
      </c>
      <c r="K147" s="163">
        <f t="shared" si="15"/>
        <v>0</v>
      </c>
      <c r="L147" s="154">
        <f t="shared" si="15"/>
        <v>0</v>
      </c>
      <c r="M147" s="9"/>
    </row>
    <row r="148" spans="1:13" ht="25.5" hidden="1" customHeight="1">
      <c r="A148" s="91">
        <v>2</v>
      </c>
      <c r="B148" s="92">
        <v>7</v>
      </c>
      <c r="C148" s="91">
        <v>2</v>
      </c>
      <c r="D148" s="92">
        <v>1</v>
      </c>
      <c r="E148" s="93"/>
      <c r="F148" s="94"/>
      <c r="G148" s="73" t="s">
        <v>112</v>
      </c>
      <c r="H148" s="61">
        <v>114</v>
      </c>
      <c r="I148" s="148">
        <f t="shared" si="15"/>
        <v>0</v>
      </c>
      <c r="J148" s="174">
        <f t="shared" si="15"/>
        <v>0</v>
      </c>
      <c r="K148" s="148">
        <f t="shared" si="15"/>
        <v>0</v>
      </c>
      <c r="L148" s="147">
        <f t="shared" si="15"/>
        <v>0</v>
      </c>
      <c r="M148" s="9"/>
    </row>
    <row r="149" spans="1:13" ht="25.5" hidden="1" customHeight="1">
      <c r="A149" s="91">
        <v>2</v>
      </c>
      <c r="B149" s="92">
        <v>7</v>
      </c>
      <c r="C149" s="91">
        <v>2</v>
      </c>
      <c r="D149" s="92">
        <v>1</v>
      </c>
      <c r="E149" s="93">
        <v>1</v>
      </c>
      <c r="F149" s="94"/>
      <c r="G149" s="73" t="s">
        <v>112</v>
      </c>
      <c r="H149" s="61">
        <v>115</v>
      </c>
      <c r="I149" s="148">
        <f>SUM(I150:I151)</f>
        <v>0</v>
      </c>
      <c r="J149" s="174">
        <f>SUM(J150:J151)</f>
        <v>0</v>
      </c>
      <c r="K149" s="148">
        <f>SUM(K150:K151)</f>
        <v>0</v>
      </c>
      <c r="L149" s="147">
        <f>SUM(L150:L151)</f>
        <v>0</v>
      </c>
      <c r="M149" s="9"/>
    </row>
    <row r="150" spans="1:13" ht="23.25" hidden="1" customHeight="1">
      <c r="A150" s="91">
        <v>2</v>
      </c>
      <c r="B150" s="92">
        <v>7</v>
      </c>
      <c r="C150" s="91">
        <v>2</v>
      </c>
      <c r="D150" s="92">
        <v>1</v>
      </c>
      <c r="E150" s="93">
        <v>1</v>
      </c>
      <c r="F150" s="94">
        <v>1</v>
      </c>
      <c r="G150" s="73" t="s">
        <v>113</v>
      </c>
      <c r="H150" s="61">
        <v>116</v>
      </c>
      <c r="I150" s="150">
        <v>0</v>
      </c>
      <c r="J150" s="150">
        <v>0</v>
      </c>
      <c r="K150" s="150">
        <v>0</v>
      </c>
      <c r="L150" s="150">
        <v>0</v>
      </c>
      <c r="M150" s="9"/>
    </row>
    <row r="151" spans="1:13" ht="26.25" hidden="1" customHeight="1">
      <c r="A151" s="91">
        <v>2</v>
      </c>
      <c r="B151" s="92">
        <v>7</v>
      </c>
      <c r="C151" s="91">
        <v>2</v>
      </c>
      <c r="D151" s="92">
        <v>1</v>
      </c>
      <c r="E151" s="93">
        <v>1</v>
      </c>
      <c r="F151" s="94">
        <v>2</v>
      </c>
      <c r="G151" s="73" t="s">
        <v>114</v>
      </c>
      <c r="H151" s="61">
        <v>117</v>
      </c>
      <c r="I151" s="150">
        <v>0</v>
      </c>
      <c r="J151" s="150">
        <v>0</v>
      </c>
      <c r="K151" s="150">
        <v>0</v>
      </c>
      <c r="L151" s="150">
        <v>0</v>
      </c>
      <c r="M151" s="9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115</v>
      </c>
      <c r="H152" s="61">
        <v>118</v>
      </c>
      <c r="I152" s="148">
        <f>I153</f>
        <v>0</v>
      </c>
      <c r="J152" s="148">
        <f>J153</f>
        <v>0</v>
      </c>
      <c r="K152" s="148">
        <f>K153</f>
        <v>0</v>
      </c>
      <c r="L152" s="148">
        <f>L153</f>
        <v>0</v>
      </c>
      <c r="M152" s="9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115</v>
      </c>
      <c r="H153" s="61">
        <v>119</v>
      </c>
      <c r="I153" s="148">
        <f>SUM(I154)</f>
        <v>0</v>
      </c>
      <c r="J153" s="148">
        <f>SUM(J154)</f>
        <v>0</v>
      </c>
      <c r="K153" s="148">
        <f>SUM(K154)</f>
        <v>0</v>
      </c>
      <c r="L153" s="148">
        <f>SUM(L154)</f>
        <v>0</v>
      </c>
      <c r="M153" s="9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115</v>
      </c>
      <c r="H154" s="61">
        <v>120</v>
      </c>
      <c r="I154" s="150">
        <v>0</v>
      </c>
      <c r="J154" s="150">
        <v>0</v>
      </c>
      <c r="K154" s="150">
        <v>0</v>
      </c>
      <c r="L154" s="150">
        <v>0</v>
      </c>
      <c r="M154" s="9"/>
    </row>
    <row r="155" spans="1:13">
      <c r="A155" s="91">
        <v>2</v>
      </c>
      <c r="B155" s="92">
        <v>7</v>
      </c>
      <c r="C155" s="91">
        <v>3</v>
      </c>
      <c r="D155" s="92"/>
      <c r="E155" s="93"/>
      <c r="F155" s="94"/>
      <c r="G155" s="73" t="s">
        <v>116</v>
      </c>
      <c r="H155" s="61">
        <v>121</v>
      </c>
      <c r="I155" s="148">
        <f t="shared" ref="I155:L156" si="16">I156</f>
        <v>46800</v>
      </c>
      <c r="J155" s="174">
        <f t="shared" si="16"/>
        <v>12000</v>
      </c>
      <c r="K155" s="148">
        <f t="shared" si="16"/>
        <v>9369.77</v>
      </c>
      <c r="L155" s="147">
        <f t="shared" si="16"/>
        <v>9369.77</v>
      </c>
    </row>
    <row r="156" spans="1:13">
      <c r="A156" s="106">
        <v>2</v>
      </c>
      <c r="B156" s="117">
        <v>7</v>
      </c>
      <c r="C156" s="115">
        <v>3</v>
      </c>
      <c r="D156" s="117">
        <v>1</v>
      </c>
      <c r="E156" s="118"/>
      <c r="F156" s="119"/>
      <c r="G156" s="111" t="s">
        <v>116</v>
      </c>
      <c r="H156" s="61">
        <v>122</v>
      </c>
      <c r="I156" s="156">
        <f t="shared" si="16"/>
        <v>46800</v>
      </c>
      <c r="J156" s="167">
        <f t="shared" si="16"/>
        <v>12000</v>
      </c>
      <c r="K156" s="156">
        <f t="shared" si="16"/>
        <v>9369.77</v>
      </c>
      <c r="L156" s="155">
        <f t="shared" si="16"/>
        <v>9369.77</v>
      </c>
    </row>
    <row r="157" spans="1:13">
      <c r="A157" s="91">
        <v>2</v>
      </c>
      <c r="B157" s="92">
        <v>7</v>
      </c>
      <c r="C157" s="91">
        <v>3</v>
      </c>
      <c r="D157" s="92">
        <v>1</v>
      </c>
      <c r="E157" s="93">
        <v>1</v>
      </c>
      <c r="F157" s="94"/>
      <c r="G157" s="73" t="s">
        <v>116</v>
      </c>
      <c r="H157" s="61">
        <v>123</v>
      </c>
      <c r="I157" s="148">
        <f>SUM(I158:I159)</f>
        <v>46800</v>
      </c>
      <c r="J157" s="174">
        <f>SUM(J158:J159)</f>
        <v>12000</v>
      </c>
      <c r="K157" s="148">
        <f>SUM(K158:K159)</f>
        <v>9369.77</v>
      </c>
      <c r="L157" s="147">
        <f>SUM(L158:L159)</f>
        <v>9369.77</v>
      </c>
    </row>
    <row r="158" spans="1:13">
      <c r="A158" s="99">
        <v>2</v>
      </c>
      <c r="B158" s="66">
        <v>7</v>
      </c>
      <c r="C158" s="99">
        <v>3</v>
      </c>
      <c r="D158" s="66">
        <v>1</v>
      </c>
      <c r="E158" s="64">
        <v>1</v>
      </c>
      <c r="F158" s="67">
        <v>1</v>
      </c>
      <c r="G158" s="78" t="s">
        <v>117</v>
      </c>
      <c r="H158" s="61">
        <v>124</v>
      </c>
      <c r="I158" s="169">
        <v>46800</v>
      </c>
      <c r="J158" s="169">
        <v>12000</v>
      </c>
      <c r="K158" s="169">
        <v>9369.77</v>
      </c>
      <c r="L158" s="169">
        <v>9369.77</v>
      </c>
    </row>
    <row r="159" spans="1:13" ht="25.5" hidden="1" customHeight="1">
      <c r="A159" s="91">
        <v>2</v>
      </c>
      <c r="B159" s="92">
        <v>7</v>
      </c>
      <c r="C159" s="91">
        <v>3</v>
      </c>
      <c r="D159" s="92">
        <v>1</v>
      </c>
      <c r="E159" s="93">
        <v>1</v>
      </c>
      <c r="F159" s="94">
        <v>2</v>
      </c>
      <c r="G159" s="73" t="s">
        <v>118</v>
      </c>
      <c r="H159" s="61">
        <v>125</v>
      </c>
      <c r="I159" s="150">
        <v>0</v>
      </c>
      <c r="J159" s="151">
        <v>0</v>
      </c>
      <c r="K159" s="151">
        <v>0</v>
      </c>
      <c r="L159" s="151">
        <v>0</v>
      </c>
      <c r="M159" s="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119</v>
      </c>
      <c r="H160" s="61">
        <v>126</v>
      </c>
      <c r="I160" s="161">
        <f>I161</f>
        <v>0</v>
      </c>
      <c r="J160" s="160">
        <f>J161</f>
        <v>0</v>
      </c>
      <c r="K160" s="161">
        <f>K161</f>
        <v>0</v>
      </c>
      <c r="L160" s="158">
        <f>L161</f>
        <v>0</v>
      </c>
      <c r="M160" s="9"/>
    </row>
    <row r="161" spans="1:13" ht="21.75" hidden="1" customHeight="1">
      <c r="A161" s="106">
        <v>2</v>
      </c>
      <c r="B161" s="106">
        <v>8</v>
      </c>
      <c r="C161" s="106">
        <v>1</v>
      </c>
      <c r="D161" s="107"/>
      <c r="E161" s="108"/>
      <c r="F161" s="120"/>
      <c r="G161" s="78" t="s">
        <v>119</v>
      </c>
      <c r="H161" s="61">
        <v>127</v>
      </c>
      <c r="I161" s="161">
        <f>I162+I167</f>
        <v>0</v>
      </c>
      <c r="J161" s="160">
        <f>J162+J167</f>
        <v>0</v>
      </c>
      <c r="K161" s="161">
        <f>K162+K167</f>
        <v>0</v>
      </c>
      <c r="L161" s="158">
        <f>L162+L167</f>
        <v>0</v>
      </c>
      <c r="M161" s="9"/>
    </row>
    <row r="162" spans="1:13" ht="27" hidden="1" customHeight="1">
      <c r="A162" s="91">
        <v>2</v>
      </c>
      <c r="B162" s="92">
        <v>8</v>
      </c>
      <c r="C162" s="73">
        <v>1</v>
      </c>
      <c r="D162" s="92">
        <v>1</v>
      </c>
      <c r="E162" s="93"/>
      <c r="F162" s="94"/>
      <c r="G162" s="73" t="s">
        <v>120</v>
      </c>
      <c r="H162" s="61">
        <v>128</v>
      </c>
      <c r="I162" s="148">
        <f>I163</f>
        <v>0</v>
      </c>
      <c r="J162" s="174">
        <f>J163</f>
        <v>0</v>
      </c>
      <c r="K162" s="148">
        <f>K163</f>
        <v>0</v>
      </c>
      <c r="L162" s="147">
        <f>L163</f>
        <v>0</v>
      </c>
      <c r="M162" s="9"/>
    </row>
    <row r="163" spans="1:13" ht="23.25" hidden="1" customHeight="1">
      <c r="A163" s="91">
        <v>2</v>
      </c>
      <c r="B163" s="92">
        <v>8</v>
      </c>
      <c r="C163" s="78">
        <v>1</v>
      </c>
      <c r="D163" s="66">
        <v>1</v>
      </c>
      <c r="E163" s="64">
        <v>1</v>
      </c>
      <c r="F163" s="67"/>
      <c r="G163" s="73" t="s">
        <v>120</v>
      </c>
      <c r="H163" s="61">
        <v>129</v>
      </c>
      <c r="I163" s="161">
        <f>SUM(I164:I166)</f>
        <v>0</v>
      </c>
      <c r="J163" s="161">
        <f>SUM(J164:J166)</f>
        <v>0</v>
      </c>
      <c r="K163" s="161">
        <f>SUM(K164:K166)</f>
        <v>0</v>
      </c>
      <c r="L163" s="161">
        <f>SUM(L164:L166)</f>
        <v>0</v>
      </c>
      <c r="M163" s="9"/>
    </row>
    <row r="164" spans="1:13" ht="23.25" hidden="1" customHeight="1">
      <c r="A164" s="92">
        <v>2</v>
      </c>
      <c r="B164" s="66">
        <v>8</v>
      </c>
      <c r="C164" s="73">
        <v>1</v>
      </c>
      <c r="D164" s="92">
        <v>1</v>
      </c>
      <c r="E164" s="93">
        <v>1</v>
      </c>
      <c r="F164" s="94">
        <v>1</v>
      </c>
      <c r="G164" s="73" t="s">
        <v>121</v>
      </c>
      <c r="H164" s="61">
        <v>130</v>
      </c>
      <c r="I164" s="150">
        <v>0</v>
      </c>
      <c r="J164" s="150">
        <v>0</v>
      </c>
      <c r="K164" s="150">
        <v>0</v>
      </c>
      <c r="L164" s="150">
        <v>0</v>
      </c>
      <c r="M164" s="9"/>
    </row>
    <row r="165" spans="1:13" ht="27" hidden="1" customHeight="1">
      <c r="A165" s="106">
        <v>2</v>
      </c>
      <c r="B165" s="117">
        <v>8</v>
      </c>
      <c r="C165" s="111">
        <v>1</v>
      </c>
      <c r="D165" s="117">
        <v>1</v>
      </c>
      <c r="E165" s="118">
        <v>1</v>
      </c>
      <c r="F165" s="119">
        <v>2</v>
      </c>
      <c r="G165" s="111" t="s">
        <v>122</v>
      </c>
      <c r="H165" s="61">
        <v>131</v>
      </c>
      <c r="I165" s="170">
        <v>0</v>
      </c>
      <c r="J165" s="170">
        <v>0</v>
      </c>
      <c r="K165" s="170">
        <v>0</v>
      </c>
      <c r="L165" s="170">
        <v>0</v>
      </c>
      <c r="M165" s="9"/>
    </row>
    <row r="166" spans="1:13" hidden="1">
      <c r="A166" s="106">
        <v>2</v>
      </c>
      <c r="B166" s="117">
        <v>8</v>
      </c>
      <c r="C166" s="111">
        <v>1</v>
      </c>
      <c r="D166" s="117">
        <v>1</v>
      </c>
      <c r="E166" s="118">
        <v>1</v>
      </c>
      <c r="F166" s="119">
        <v>3</v>
      </c>
      <c r="G166" s="111" t="s">
        <v>123</v>
      </c>
      <c r="H166" s="61">
        <v>132</v>
      </c>
      <c r="I166" s="170">
        <v>0</v>
      </c>
      <c r="J166" s="171">
        <v>0</v>
      </c>
      <c r="K166" s="170">
        <v>0</v>
      </c>
      <c r="L166" s="157">
        <v>0</v>
      </c>
    </row>
    <row r="167" spans="1:13" ht="23.25" hidden="1" customHeight="1">
      <c r="A167" s="91">
        <v>2</v>
      </c>
      <c r="B167" s="92">
        <v>8</v>
      </c>
      <c r="C167" s="73">
        <v>1</v>
      </c>
      <c r="D167" s="92">
        <v>2</v>
      </c>
      <c r="E167" s="93"/>
      <c r="F167" s="94"/>
      <c r="G167" s="73" t="s">
        <v>124</v>
      </c>
      <c r="H167" s="61">
        <v>133</v>
      </c>
      <c r="I167" s="148">
        <f t="shared" ref="I167:L168" si="17">I168</f>
        <v>0</v>
      </c>
      <c r="J167" s="174">
        <f t="shared" si="17"/>
        <v>0</v>
      </c>
      <c r="K167" s="148">
        <f t="shared" si="17"/>
        <v>0</v>
      </c>
      <c r="L167" s="147">
        <f t="shared" si="17"/>
        <v>0</v>
      </c>
      <c r="M167" s="9"/>
    </row>
    <row r="168" spans="1:13" hidden="1">
      <c r="A168" s="91">
        <v>2</v>
      </c>
      <c r="B168" s="92">
        <v>8</v>
      </c>
      <c r="C168" s="73">
        <v>1</v>
      </c>
      <c r="D168" s="92">
        <v>2</v>
      </c>
      <c r="E168" s="93">
        <v>1</v>
      </c>
      <c r="F168" s="94"/>
      <c r="G168" s="73" t="s">
        <v>124</v>
      </c>
      <c r="H168" s="61">
        <v>134</v>
      </c>
      <c r="I168" s="148">
        <f t="shared" si="17"/>
        <v>0</v>
      </c>
      <c r="J168" s="174">
        <f t="shared" si="17"/>
        <v>0</v>
      </c>
      <c r="K168" s="148">
        <f t="shared" si="17"/>
        <v>0</v>
      </c>
      <c r="L168" s="147">
        <f t="shared" si="17"/>
        <v>0</v>
      </c>
    </row>
    <row r="169" spans="1:13" hidden="1">
      <c r="A169" s="106">
        <v>2</v>
      </c>
      <c r="B169" s="107">
        <v>8</v>
      </c>
      <c r="C169" s="105">
        <v>1</v>
      </c>
      <c r="D169" s="107">
        <v>2</v>
      </c>
      <c r="E169" s="108">
        <v>1</v>
      </c>
      <c r="F169" s="120">
        <v>1</v>
      </c>
      <c r="G169" s="73" t="s">
        <v>124</v>
      </c>
      <c r="H169" s="61">
        <v>135</v>
      </c>
      <c r="I169" s="172">
        <v>0</v>
      </c>
      <c r="J169" s="151">
        <v>0</v>
      </c>
      <c r="K169" s="151">
        <v>0</v>
      </c>
      <c r="L169" s="151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125</v>
      </c>
      <c r="H170" s="61">
        <v>136</v>
      </c>
      <c r="I170" s="148">
        <f>I171+I175</f>
        <v>0</v>
      </c>
      <c r="J170" s="174">
        <f>J171+J175</f>
        <v>0</v>
      </c>
      <c r="K170" s="148">
        <f>K171+K175</f>
        <v>0</v>
      </c>
      <c r="L170" s="147">
        <f>L171+L175</f>
        <v>0</v>
      </c>
      <c r="M170" s="9"/>
    </row>
    <row r="171" spans="1:13" s="105" customFormat="1" ht="39" hidden="1" customHeight="1">
      <c r="A171" s="91">
        <v>2</v>
      </c>
      <c r="B171" s="92">
        <v>9</v>
      </c>
      <c r="C171" s="73">
        <v>1</v>
      </c>
      <c r="D171" s="92"/>
      <c r="E171" s="93"/>
      <c r="F171" s="94"/>
      <c r="G171" s="73" t="s">
        <v>126</v>
      </c>
      <c r="H171" s="61">
        <v>137</v>
      </c>
      <c r="I171" s="148">
        <f t="shared" ref="I171:L173" si="18">I172</f>
        <v>0</v>
      </c>
      <c r="J171" s="174">
        <f t="shared" si="18"/>
        <v>0</v>
      </c>
      <c r="K171" s="148">
        <f t="shared" si="18"/>
        <v>0</v>
      </c>
      <c r="L171" s="147">
        <f t="shared" si="18"/>
        <v>0</v>
      </c>
    </row>
    <row r="172" spans="1:13" ht="42.75" hidden="1" customHeight="1">
      <c r="A172" s="99">
        <v>2</v>
      </c>
      <c r="B172" s="66">
        <v>9</v>
      </c>
      <c r="C172" s="78">
        <v>1</v>
      </c>
      <c r="D172" s="66">
        <v>1</v>
      </c>
      <c r="E172" s="64"/>
      <c r="F172" s="67"/>
      <c r="G172" s="73" t="s">
        <v>126</v>
      </c>
      <c r="H172" s="61">
        <v>138</v>
      </c>
      <c r="I172" s="161">
        <f t="shared" si="18"/>
        <v>0</v>
      </c>
      <c r="J172" s="160">
        <f t="shared" si="18"/>
        <v>0</v>
      </c>
      <c r="K172" s="161">
        <f t="shared" si="18"/>
        <v>0</v>
      </c>
      <c r="L172" s="158">
        <f t="shared" si="18"/>
        <v>0</v>
      </c>
      <c r="M172" s="9"/>
    </row>
    <row r="173" spans="1:13" ht="38.25" hidden="1" customHeight="1">
      <c r="A173" s="91">
        <v>2</v>
      </c>
      <c r="B173" s="92">
        <v>9</v>
      </c>
      <c r="C173" s="91">
        <v>1</v>
      </c>
      <c r="D173" s="92">
        <v>1</v>
      </c>
      <c r="E173" s="93">
        <v>1</v>
      </c>
      <c r="F173" s="94"/>
      <c r="G173" s="73" t="s">
        <v>126</v>
      </c>
      <c r="H173" s="61">
        <v>139</v>
      </c>
      <c r="I173" s="148">
        <f t="shared" si="18"/>
        <v>0</v>
      </c>
      <c r="J173" s="174">
        <f t="shared" si="18"/>
        <v>0</v>
      </c>
      <c r="K173" s="148">
        <f t="shared" si="18"/>
        <v>0</v>
      </c>
      <c r="L173" s="147">
        <f t="shared" si="18"/>
        <v>0</v>
      </c>
      <c r="M173" s="9"/>
    </row>
    <row r="174" spans="1:13" ht="38.25" hidden="1" customHeight="1">
      <c r="A174" s="99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126</v>
      </c>
      <c r="H174" s="61">
        <v>140</v>
      </c>
      <c r="I174" s="169">
        <v>0</v>
      </c>
      <c r="J174" s="169">
        <v>0</v>
      </c>
      <c r="K174" s="169">
        <v>0</v>
      </c>
      <c r="L174" s="169">
        <v>0</v>
      </c>
      <c r="M174" s="9"/>
    </row>
    <row r="175" spans="1:13" ht="41.25" hidden="1" customHeight="1">
      <c r="A175" s="91">
        <v>2</v>
      </c>
      <c r="B175" s="92">
        <v>9</v>
      </c>
      <c r="C175" s="92">
        <v>2</v>
      </c>
      <c r="D175" s="92"/>
      <c r="E175" s="93"/>
      <c r="F175" s="94"/>
      <c r="G175" s="73" t="s">
        <v>127</v>
      </c>
      <c r="H175" s="61">
        <v>141</v>
      </c>
      <c r="I175" s="148">
        <f>SUM(I176+I181)</f>
        <v>0</v>
      </c>
      <c r="J175" s="148">
        <f>SUM(J176+J181)</f>
        <v>0</v>
      </c>
      <c r="K175" s="148">
        <f>SUM(K176+K181)</f>
        <v>0</v>
      </c>
      <c r="L175" s="148">
        <f>SUM(L176+L181)</f>
        <v>0</v>
      </c>
      <c r="M175" s="9"/>
    </row>
    <row r="176" spans="1:13" ht="44.25" hidden="1" customHeight="1">
      <c r="A176" s="91">
        <v>2</v>
      </c>
      <c r="B176" s="92">
        <v>9</v>
      </c>
      <c r="C176" s="92">
        <v>2</v>
      </c>
      <c r="D176" s="66">
        <v>1</v>
      </c>
      <c r="E176" s="64"/>
      <c r="F176" s="67"/>
      <c r="G176" s="78" t="s">
        <v>128</v>
      </c>
      <c r="H176" s="61">
        <v>142</v>
      </c>
      <c r="I176" s="161">
        <f>I177</f>
        <v>0</v>
      </c>
      <c r="J176" s="160">
        <f>J177</f>
        <v>0</v>
      </c>
      <c r="K176" s="161">
        <f>K177</f>
        <v>0</v>
      </c>
      <c r="L176" s="158">
        <f>L177</f>
        <v>0</v>
      </c>
      <c r="M176" s="9"/>
    </row>
    <row r="177" spans="1:13" ht="40.5" hidden="1" customHeight="1">
      <c r="A177" s="99">
        <v>2</v>
      </c>
      <c r="B177" s="66">
        <v>9</v>
      </c>
      <c r="C177" s="66">
        <v>2</v>
      </c>
      <c r="D177" s="92">
        <v>1</v>
      </c>
      <c r="E177" s="93">
        <v>1</v>
      </c>
      <c r="F177" s="94"/>
      <c r="G177" s="78" t="s">
        <v>128</v>
      </c>
      <c r="H177" s="61">
        <v>143</v>
      </c>
      <c r="I177" s="148">
        <f>SUM(I178:I180)</f>
        <v>0</v>
      </c>
      <c r="J177" s="174">
        <f>SUM(J178:J180)</f>
        <v>0</v>
      </c>
      <c r="K177" s="148">
        <f>SUM(K178:K180)</f>
        <v>0</v>
      </c>
      <c r="L177" s="147">
        <f>SUM(L178:L180)</f>
        <v>0</v>
      </c>
      <c r="M177" s="9"/>
    </row>
    <row r="178" spans="1:13" ht="53.25" hidden="1" customHeight="1">
      <c r="A178" s="106">
        <v>2</v>
      </c>
      <c r="B178" s="117">
        <v>9</v>
      </c>
      <c r="C178" s="117">
        <v>2</v>
      </c>
      <c r="D178" s="117">
        <v>1</v>
      </c>
      <c r="E178" s="118">
        <v>1</v>
      </c>
      <c r="F178" s="119">
        <v>1</v>
      </c>
      <c r="G178" s="78" t="s">
        <v>129</v>
      </c>
      <c r="H178" s="61">
        <v>144</v>
      </c>
      <c r="I178" s="170">
        <v>0</v>
      </c>
      <c r="J178" s="149">
        <v>0</v>
      </c>
      <c r="K178" s="149">
        <v>0</v>
      </c>
      <c r="L178" s="149">
        <v>0</v>
      </c>
      <c r="M178" s="9"/>
    </row>
    <row r="179" spans="1:13" ht="51.75" hidden="1" customHeight="1">
      <c r="A179" s="91">
        <v>2</v>
      </c>
      <c r="B179" s="92">
        <v>9</v>
      </c>
      <c r="C179" s="92">
        <v>2</v>
      </c>
      <c r="D179" s="92">
        <v>1</v>
      </c>
      <c r="E179" s="93">
        <v>1</v>
      </c>
      <c r="F179" s="94">
        <v>2</v>
      </c>
      <c r="G179" s="78" t="s">
        <v>130</v>
      </c>
      <c r="H179" s="61">
        <v>145</v>
      </c>
      <c r="I179" s="150">
        <v>0</v>
      </c>
      <c r="J179" s="173">
        <v>0</v>
      </c>
      <c r="K179" s="173">
        <v>0</v>
      </c>
      <c r="L179" s="173">
        <v>0</v>
      </c>
      <c r="M179" s="9"/>
    </row>
    <row r="180" spans="1:13" ht="54.75" hidden="1" customHeight="1">
      <c r="A180" s="91">
        <v>2</v>
      </c>
      <c r="B180" s="92">
        <v>9</v>
      </c>
      <c r="C180" s="92">
        <v>2</v>
      </c>
      <c r="D180" s="92">
        <v>1</v>
      </c>
      <c r="E180" s="93">
        <v>1</v>
      </c>
      <c r="F180" s="94">
        <v>3</v>
      </c>
      <c r="G180" s="78" t="s">
        <v>131</v>
      </c>
      <c r="H180" s="61">
        <v>146</v>
      </c>
      <c r="I180" s="150">
        <v>0</v>
      </c>
      <c r="J180" s="150">
        <v>0</v>
      </c>
      <c r="K180" s="150">
        <v>0</v>
      </c>
      <c r="L180" s="150">
        <v>0</v>
      </c>
      <c r="M180" s="9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132</v>
      </c>
      <c r="H181" s="61">
        <v>147</v>
      </c>
      <c r="I181" s="148">
        <f>I182</f>
        <v>0</v>
      </c>
      <c r="J181" s="174">
        <f>J182</f>
        <v>0</v>
      </c>
      <c r="K181" s="148">
        <f>K182</f>
        <v>0</v>
      </c>
      <c r="L181" s="147">
        <f>L182</f>
        <v>0</v>
      </c>
      <c r="M181" s="9"/>
    </row>
    <row r="182" spans="1:13" ht="43.5" hidden="1" customHeight="1">
      <c r="A182" s="91">
        <v>2</v>
      </c>
      <c r="B182" s="92">
        <v>9</v>
      </c>
      <c r="C182" s="92">
        <v>2</v>
      </c>
      <c r="D182" s="92">
        <v>2</v>
      </c>
      <c r="E182" s="93">
        <v>1</v>
      </c>
      <c r="F182" s="94"/>
      <c r="G182" s="78" t="s">
        <v>133</v>
      </c>
      <c r="H182" s="61">
        <v>148</v>
      </c>
      <c r="I182" s="161">
        <f>SUM(I183:I185)</f>
        <v>0</v>
      </c>
      <c r="J182" s="161">
        <f>SUM(J183:J185)</f>
        <v>0</v>
      </c>
      <c r="K182" s="161">
        <f>SUM(K183:K185)</f>
        <v>0</v>
      </c>
      <c r="L182" s="161">
        <f>SUM(L183:L185)</f>
        <v>0</v>
      </c>
      <c r="M182" s="9"/>
    </row>
    <row r="183" spans="1:13" ht="54.75" hidden="1" customHeight="1">
      <c r="A183" s="91">
        <v>2</v>
      </c>
      <c r="B183" s="92">
        <v>9</v>
      </c>
      <c r="C183" s="92">
        <v>2</v>
      </c>
      <c r="D183" s="92">
        <v>2</v>
      </c>
      <c r="E183" s="92">
        <v>1</v>
      </c>
      <c r="F183" s="94">
        <v>1</v>
      </c>
      <c r="G183" s="122" t="s">
        <v>134</v>
      </c>
      <c r="H183" s="61">
        <v>149</v>
      </c>
      <c r="I183" s="150">
        <v>0</v>
      </c>
      <c r="J183" s="149">
        <v>0</v>
      </c>
      <c r="K183" s="149">
        <v>0</v>
      </c>
      <c r="L183" s="149">
        <v>0</v>
      </c>
      <c r="M183" s="9"/>
    </row>
    <row r="184" spans="1:13" ht="54" hidden="1" customHeight="1">
      <c r="A184" s="107">
        <v>2</v>
      </c>
      <c r="B184" s="105">
        <v>9</v>
      </c>
      <c r="C184" s="107">
        <v>2</v>
      </c>
      <c r="D184" s="108">
        <v>2</v>
      </c>
      <c r="E184" s="108">
        <v>1</v>
      </c>
      <c r="F184" s="120">
        <v>2</v>
      </c>
      <c r="G184" s="105" t="s">
        <v>135</v>
      </c>
      <c r="H184" s="61">
        <v>150</v>
      </c>
      <c r="I184" s="149">
        <v>0</v>
      </c>
      <c r="J184" s="151">
        <v>0</v>
      </c>
      <c r="K184" s="151">
        <v>0</v>
      </c>
      <c r="L184" s="151">
        <v>0</v>
      </c>
      <c r="M184" s="9"/>
    </row>
    <row r="185" spans="1:13" ht="54" hidden="1" customHeight="1">
      <c r="A185" s="92">
        <v>2</v>
      </c>
      <c r="B185" s="111">
        <v>9</v>
      </c>
      <c r="C185" s="117">
        <v>2</v>
      </c>
      <c r="D185" s="118">
        <v>2</v>
      </c>
      <c r="E185" s="118">
        <v>1</v>
      </c>
      <c r="F185" s="119">
        <v>3</v>
      </c>
      <c r="G185" s="111" t="s">
        <v>136</v>
      </c>
      <c r="H185" s="61">
        <v>151</v>
      </c>
      <c r="I185" s="173">
        <v>0</v>
      </c>
      <c r="J185" s="173">
        <v>0</v>
      </c>
      <c r="K185" s="173">
        <v>0</v>
      </c>
      <c r="L185" s="173">
        <v>0</v>
      </c>
      <c r="M185" s="9"/>
    </row>
    <row r="186" spans="1:13" ht="76.5" hidden="1" customHeight="1">
      <c r="A186" s="57">
        <v>3</v>
      </c>
      <c r="B186" s="59"/>
      <c r="C186" s="57"/>
      <c r="D186" s="58"/>
      <c r="E186" s="58"/>
      <c r="F186" s="60"/>
      <c r="G186" s="110" t="s">
        <v>137</v>
      </c>
      <c r="H186" s="61">
        <v>152</v>
      </c>
      <c r="I186" s="147">
        <f>SUM(I187+I240+I305)</f>
        <v>0</v>
      </c>
      <c r="J186" s="174">
        <f>SUM(J187+J240+J305)</f>
        <v>0</v>
      </c>
      <c r="K186" s="148">
        <f>SUM(K187+K240+K305)</f>
        <v>0</v>
      </c>
      <c r="L186" s="147">
        <f>SUM(L187+L240+L305)</f>
        <v>0</v>
      </c>
      <c r="M186" s="9"/>
    </row>
    <row r="187" spans="1:13" ht="34.5" hidden="1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138</v>
      </c>
      <c r="H187" s="61">
        <v>153</v>
      </c>
      <c r="I187" s="147">
        <f>SUM(I188+I211+I218+I230+I234)</f>
        <v>0</v>
      </c>
      <c r="J187" s="158">
        <f>SUM(J188+J211+J218+J230+J234)</f>
        <v>0</v>
      </c>
      <c r="K187" s="158">
        <f>SUM(K188+K211+K218+K230+K234)</f>
        <v>0</v>
      </c>
      <c r="L187" s="158">
        <f>SUM(L188+L211+L218+L230+L234)</f>
        <v>0</v>
      </c>
      <c r="M187" s="9"/>
    </row>
    <row r="188" spans="1:13" ht="30.75" hidden="1" customHeight="1">
      <c r="A188" s="66">
        <v>3</v>
      </c>
      <c r="B188" s="78">
        <v>1</v>
      </c>
      <c r="C188" s="66">
        <v>1</v>
      </c>
      <c r="D188" s="64"/>
      <c r="E188" s="64"/>
      <c r="F188" s="123"/>
      <c r="G188" s="91" t="s">
        <v>139</v>
      </c>
      <c r="H188" s="61">
        <v>154</v>
      </c>
      <c r="I188" s="158">
        <f>SUM(I189+I192+I197+I203+I208)</f>
        <v>0</v>
      </c>
      <c r="J188" s="174">
        <f>SUM(J189+J192+J197+J203+J208)</f>
        <v>0</v>
      </c>
      <c r="K188" s="148">
        <f>SUM(K189+K192+K197+K203+K208)</f>
        <v>0</v>
      </c>
      <c r="L188" s="147">
        <f>SUM(L189+L192+L197+L203+L208)</f>
        <v>0</v>
      </c>
      <c r="M188" s="9"/>
    </row>
    <row r="189" spans="1:13" ht="33" hidden="1" customHeight="1">
      <c r="A189" s="92">
        <v>3</v>
      </c>
      <c r="B189" s="73">
        <v>1</v>
      </c>
      <c r="C189" s="92">
        <v>1</v>
      </c>
      <c r="D189" s="93">
        <v>1</v>
      </c>
      <c r="E189" s="93"/>
      <c r="F189" s="124"/>
      <c r="G189" s="91" t="s">
        <v>140</v>
      </c>
      <c r="H189" s="61">
        <v>155</v>
      </c>
      <c r="I189" s="147">
        <f t="shared" ref="I189:L190" si="19">I190</f>
        <v>0</v>
      </c>
      <c r="J189" s="160">
        <f t="shared" si="19"/>
        <v>0</v>
      </c>
      <c r="K189" s="161">
        <f t="shared" si="19"/>
        <v>0</v>
      </c>
      <c r="L189" s="158">
        <f t="shared" si="19"/>
        <v>0</v>
      </c>
      <c r="M189" s="9"/>
    </row>
    <row r="190" spans="1:13" ht="24" hidden="1" customHeight="1">
      <c r="A190" s="92">
        <v>3</v>
      </c>
      <c r="B190" s="73">
        <v>1</v>
      </c>
      <c r="C190" s="92">
        <v>1</v>
      </c>
      <c r="D190" s="93">
        <v>1</v>
      </c>
      <c r="E190" s="93">
        <v>1</v>
      </c>
      <c r="F190" s="101"/>
      <c r="G190" s="91" t="s">
        <v>140</v>
      </c>
      <c r="H190" s="61">
        <v>156</v>
      </c>
      <c r="I190" s="158">
        <f t="shared" si="19"/>
        <v>0</v>
      </c>
      <c r="J190" s="147">
        <f t="shared" si="19"/>
        <v>0</v>
      </c>
      <c r="K190" s="147">
        <f t="shared" si="19"/>
        <v>0</v>
      </c>
      <c r="L190" s="147">
        <f t="shared" si="19"/>
        <v>0</v>
      </c>
      <c r="M190" s="9"/>
    </row>
    <row r="191" spans="1:13" ht="31.5" hidden="1" customHeight="1">
      <c r="A191" s="92">
        <v>3</v>
      </c>
      <c r="B191" s="73">
        <v>1</v>
      </c>
      <c r="C191" s="92">
        <v>1</v>
      </c>
      <c r="D191" s="93">
        <v>1</v>
      </c>
      <c r="E191" s="93">
        <v>1</v>
      </c>
      <c r="F191" s="101">
        <v>1</v>
      </c>
      <c r="G191" s="91" t="s">
        <v>140</v>
      </c>
      <c r="H191" s="61">
        <v>157</v>
      </c>
      <c r="I191" s="151">
        <v>0</v>
      </c>
      <c r="J191" s="151">
        <v>0</v>
      </c>
      <c r="K191" s="151">
        <v>0</v>
      </c>
      <c r="L191" s="151">
        <v>0</v>
      </c>
      <c r="M191" s="9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141</v>
      </c>
      <c r="H192" s="61">
        <v>158</v>
      </c>
      <c r="I192" s="158">
        <f>I193</f>
        <v>0</v>
      </c>
      <c r="J192" s="160">
        <f>J193</f>
        <v>0</v>
      </c>
      <c r="K192" s="161">
        <f>K193</f>
        <v>0</v>
      </c>
      <c r="L192" s="158">
        <f>L193</f>
        <v>0</v>
      </c>
      <c r="M192" s="9"/>
    </row>
    <row r="193" spans="1:13" ht="27.75" hidden="1" customHeight="1">
      <c r="A193" s="92">
        <v>3</v>
      </c>
      <c r="B193" s="93">
        <v>1</v>
      </c>
      <c r="C193" s="93">
        <v>1</v>
      </c>
      <c r="D193" s="93">
        <v>2</v>
      </c>
      <c r="E193" s="93">
        <v>1</v>
      </c>
      <c r="F193" s="94"/>
      <c r="G193" s="78" t="s">
        <v>141</v>
      </c>
      <c r="H193" s="61">
        <v>159</v>
      </c>
      <c r="I193" s="147">
        <f>SUM(I194:I196)</f>
        <v>0</v>
      </c>
      <c r="J193" s="174">
        <f>SUM(J194:J196)</f>
        <v>0</v>
      </c>
      <c r="K193" s="148">
        <f>SUM(K194:K196)</f>
        <v>0</v>
      </c>
      <c r="L193" s="147">
        <f>SUM(L194:L196)</f>
        <v>0</v>
      </c>
      <c r="M193" s="9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142</v>
      </c>
      <c r="H194" s="61">
        <v>160</v>
      </c>
      <c r="I194" s="149">
        <v>0</v>
      </c>
      <c r="J194" s="149">
        <v>0</v>
      </c>
      <c r="K194" s="149">
        <v>0</v>
      </c>
      <c r="L194" s="173">
        <v>0</v>
      </c>
      <c r="M194" s="9"/>
    </row>
    <row r="195" spans="1:13" ht="27" hidden="1" customHeight="1">
      <c r="A195" s="92">
        <v>3</v>
      </c>
      <c r="B195" s="93">
        <v>1</v>
      </c>
      <c r="C195" s="93">
        <v>1</v>
      </c>
      <c r="D195" s="93">
        <v>2</v>
      </c>
      <c r="E195" s="93">
        <v>1</v>
      </c>
      <c r="F195" s="94">
        <v>2</v>
      </c>
      <c r="G195" s="73" t="s">
        <v>143</v>
      </c>
      <c r="H195" s="61">
        <v>161</v>
      </c>
      <c r="I195" s="151">
        <v>0</v>
      </c>
      <c r="J195" s="151">
        <v>0</v>
      </c>
      <c r="K195" s="151">
        <v>0</v>
      </c>
      <c r="L195" s="151">
        <v>0</v>
      </c>
      <c r="M195" s="9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144</v>
      </c>
      <c r="H196" s="61">
        <v>162</v>
      </c>
      <c r="I196" s="149">
        <v>0</v>
      </c>
      <c r="J196" s="149">
        <v>0</v>
      </c>
      <c r="K196" s="149">
        <v>0</v>
      </c>
      <c r="L196" s="173">
        <v>0</v>
      </c>
      <c r="M196" s="9"/>
    </row>
    <row r="197" spans="1:13" ht="27.75" hidden="1" customHeight="1">
      <c r="A197" s="92">
        <v>3</v>
      </c>
      <c r="B197" s="93">
        <v>1</v>
      </c>
      <c r="C197" s="93">
        <v>1</v>
      </c>
      <c r="D197" s="93">
        <v>3</v>
      </c>
      <c r="E197" s="93"/>
      <c r="F197" s="94"/>
      <c r="G197" s="73" t="s">
        <v>145</v>
      </c>
      <c r="H197" s="61">
        <v>163</v>
      </c>
      <c r="I197" s="147">
        <f>I198</f>
        <v>0</v>
      </c>
      <c r="J197" s="174">
        <f>J198</f>
        <v>0</v>
      </c>
      <c r="K197" s="148">
        <f>K198</f>
        <v>0</v>
      </c>
      <c r="L197" s="147">
        <f>L198</f>
        <v>0</v>
      </c>
      <c r="M197" s="9"/>
    </row>
    <row r="198" spans="1:13" ht="23.25" hidden="1" customHeight="1">
      <c r="A198" s="92">
        <v>3</v>
      </c>
      <c r="B198" s="93">
        <v>1</v>
      </c>
      <c r="C198" s="93">
        <v>1</v>
      </c>
      <c r="D198" s="93">
        <v>3</v>
      </c>
      <c r="E198" s="93">
        <v>1</v>
      </c>
      <c r="F198" s="94"/>
      <c r="G198" s="73" t="s">
        <v>145</v>
      </c>
      <c r="H198" s="61">
        <v>164</v>
      </c>
      <c r="I198" s="147">
        <f>SUM(I199:I202)</f>
        <v>0</v>
      </c>
      <c r="J198" s="147">
        <f>SUM(J199:J202)</f>
        <v>0</v>
      </c>
      <c r="K198" s="147">
        <f>SUM(K199:K202)</f>
        <v>0</v>
      </c>
      <c r="L198" s="147">
        <f>SUM(L199:L202)</f>
        <v>0</v>
      </c>
      <c r="M198" s="9"/>
    </row>
    <row r="199" spans="1:13" ht="23.25" hidden="1" customHeight="1">
      <c r="A199" s="92">
        <v>3</v>
      </c>
      <c r="B199" s="93">
        <v>1</v>
      </c>
      <c r="C199" s="93">
        <v>1</v>
      </c>
      <c r="D199" s="93">
        <v>3</v>
      </c>
      <c r="E199" s="93">
        <v>1</v>
      </c>
      <c r="F199" s="94">
        <v>1</v>
      </c>
      <c r="G199" s="73" t="s">
        <v>146</v>
      </c>
      <c r="H199" s="61">
        <v>165</v>
      </c>
      <c r="I199" s="151">
        <v>0</v>
      </c>
      <c r="J199" s="151">
        <v>0</v>
      </c>
      <c r="K199" s="151">
        <v>0</v>
      </c>
      <c r="L199" s="173">
        <v>0</v>
      </c>
      <c r="M199" s="9"/>
    </row>
    <row r="200" spans="1:13" ht="29.25" hidden="1" customHeight="1">
      <c r="A200" s="92">
        <v>3</v>
      </c>
      <c r="B200" s="93">
        <v>1</v>
      </c>
      <c r="C200" s="93">
        <v>1</v>
      </c>
      <c r="D200" s="93">
        <v>3</v>
      </c>
      <c r="E200" s="93">
        <v>1</v>
      </c>
      <c r="F200" s="94">
        <v>2</v>
      </c>
      <c r="G200" s="73" t="s">
        <v>147</v>
      </c>
      <c r="H200" s="61">
        <v>166</v>
      </c>
      <c r="I200" s="149">
        <v>0</v>
      </c>
      <c r="J200" s="151">
        <v>0</v>
      </c>
      <c r="K200" s="151">
        <v>0</v>
      </c>
      <c r="L200" s="151">
        <v>0</v>
      </c>
      <c r="M200" s="9"/>
    </row>
    <row r="201" spans="1:13" ht="27" hidden="1" customHeight="1">
      <c r="A201" s="92">
        <v>3</v>
      </c>
      <c r="B201" s="93">
        <v>1</v>
      </c>
      <c r="C201" s="93">
        <v>1</v>
      </c>
      <c r="D201" s="93">
        <v>3</v>
      </c>
      <c r="E201" s="93">
        <v>1</v>
      </c>
      <c r="F201" s="94">
        <v>3</v>
      </c>
      <c r="G201" s="91" t="s">
        <v>148</v>
      </c>
      <c r="H201" s="61">
        <v>167</v>
      </c>
      <c r="I201" s="149">
        <v>0</v>
      </c>
      <c r="J201" s="157">
        <v>0</v>
      </c>
      <c r="K201" s="157">
        <v>0</v>
      </c>
      <c r="L201" s="157">
        <v>0</v>
      </c>
      <c r="M201" s="9"/>
    </row>
    <row r="202" spans="1:13" ht="25.5" hidden="1" customHeight="1">
      <c r="A202" s="107">
        <v>3</v>
      </c>
      <c r="B202" s="108">
        <v>1</v>
      </c>
      <c r="C202" s="108">
        <v>1</v>
      </c>
      <c r="D202" s="108">
        <v>3</v>
      </c>
      <c r="E202" s="108">
        <v>1</v>
      </c>
      <c r="F202" s="120">
        <v>4</v>
      </c>
      <c r="G202" s="114" t="s">
        <v>149</v>
      </c>
      <c r="H202" s="61">
        <v>168</v>
      </c>
      <c r="I202" s="175">
        <v>0</v>
      </c>
      <c r="J202" s="176">
        <v>0</v>
      </c>
      <c r="K202" s="151">
        <v>0</v>
      </c>
      <c r="L202" s="151">
        <v>0</v>
      </c>
      <c r="M202" s="9"/>
    </row>
    <row r="203" spans="1:13" ht="27" hidden="1" customHeight="1">
      <c r="A203" s="107">
        <v>3</v>
      </c>
      <c r="B203" s="108">
        <v>1</v>
      </c>
      <c r="C203" s="108">
        <v>1</v>
      </c>
      <c r="D203" s="108">
        <v>4</v>
      </c>
      <c r="E203" s="108"/>
      <c r="F203" s="120"/>
      <c r="G203" s="105" t="s">
        <v>150</v>
      </c>
      <c r="H203" s="61">
        <v>169</v>
      </c>
      <c r="I203" s="147">
        <f>I204</f>
        <v>0</v>
      </c>
      <c r="J203" s="162">
        <f>J204</f>
        <v>0</v>
      </c>
      <c r="K203" s="163">
        <f>K204</f>
        <v>0</v>
      </c>
      <c r="L203" s="154">
        <f>L204</f>
        <v>0</v>
      </c>
      <c r="M203" s="9"/>
    </row>
    <row r="204" spans="1:13" ht="27.75" hidden="1" customHeight="1">
      <c r="A204" s="92">
        <v>3</v>
      </c>
      <c r="B204" s="93">
        <v>1</v>
      </c>
      <c r="C204" s="93">
        <v>1</v>
      </c>
      <c r="D204" s="93">
        <v>4</v>
      </c>
      <c r="E204" s="93">
        <v>1</v>
      </c>
      <c r="F204" s="94"/>
      <c r="G204" s="105" t="s">
        <v>150</v>
      </c>
      <c r="H204" s="61">
        <v>170</v>
      </c>
      <c r="I204" s="158">
        <f>SUM(I205:I207)</f>
        <v>0</v>
      </c>
      <c r="J204" s="174">
        <f>SUM(J205:J207)</f>
        <v>0</v>
      </c>
      <c r="K204" s="148">
        <f>SUM(K205:K207)</f>
        <v>0</v>
      </c>
      <c r="L204" s="147">
        <f>SUM(L205:L207)</f>
        <v>0</v>
      </c>
      <c r="M204" s="9"/>
    </row>
    <row r="205" spans="1:13" ht="24.75" hidden="1" customHeight="1">
      <c r="A205" s="92">
        <v>3</v>
      </c>
      <c r="B205" s="93">
        <v>1</v>
      </c>
      <c r="C205" s="93">
        <v>1</v>
      </c>
      <c r="D205" s="93">
        <v>4</v>
      </c>
      <c r="E205" s="93">
        <v>1</v>
      </c>
      <c r="F205" s="94">
        <v>1</v>
      </c>
      <c r="G205" s="73" t="s">
        <v>151</v>
      </c>
      <c r="H205" s="61">
        <v>171</v>
      </c>
      <c r="I205" s="151">
        <v>0</v>
      </c>
      <c r="J205" s="151">
        <v>0</v>
      </c>
      <c r="K205" s="151">
        <v>0</v>
      </c>
      <c r="L205" s="173">
        <v>0</v>
      </c>
      <c r="M205" s="9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152</v>
      </c>
      <c r="H206" s="61">
        <v>172</v>
      </c>
      <c r="I206" s="149">
        <v>0</v>
      </c>
      <c r="J206" s="149">
        <v>0</v>
      </c>
      <c r="K206" s="150">
        <v>0</v>
      </c>
      <c r="L206" s="151">
        <v>0</v>
      </c>
      <c r="M206" s="9"/>
    </row>
    <row r="207" spans="1:13" ht="31.5" hidden="1" customHeight="1">
      <c r="A207" s="92">
        <v>3</v>
      </c>
      <c r="B207" s="93">
        <v>1</v>
      </c>
      <c r="C207" s="93">
        <v>1</v>
      </c>
      <c r="D207" s="93">
        <v>4</v>
      </c>
      <c r="E207" s="93">
        <v>1</v>
      </c>
      <c r="F207" s="94">
        <v>3</v>
      </c>
      <c r="G207" s="73" t="s">
        <v>153</v>
      </c>
      <c r="H207" s="61">
        <v>173</v>
      </c>
      <c r="I207" s="149">
        <v>0</v>
      </c>
      <c r="J207" s="149">
        <v>0</v>
      </c>
      <c r="K207" s="149">
        <v>0</v>
      </c>
      <c r="L207" s="151">
        <v>0</v>
      </c>
      <c r="M207" s="9"/>
    </row>
    <row r="208" spans="1:13" ht="25.5" hidden="1" customHeight="1">
      <c r="A208" s="92">
        <v>3</v>
      </c>
      <c r="B208" s="93">
        <v>1</v>
      </c>
      <c r="C208" s="93">
        <v>1</v>
      </c>
      <c r="D208" s="93">
        <v>5</v>
      </c>
      <c r="E208" s="93"/>
      <c r="F208" s="94"/>
      <c r="G208" s="73" t="s">
        <v>154</v>
      </c>
      <c r="H208" s="61">
        <v>174</v>
      </c>
      <c r="I208" s="147">
        <f t="shared" ref="I208:L209" si="20">I209</f>
        <v>0</v>
      </c>
      <c r="J208" s="174">
        <f t="shared" si="20"/>
        <v>0</v>
      </c>
      <c r="K208" s="148">
        <f t="shared" si="20"/>
        <v>0</v>
      </c>
      <c r="L208" s="147">
        <f t="shared" si="20"/>
        <v>0</v>
      </c>
      <c r="M208" s="9"/>
    </row>
    <row r="209" spans="1:16" ht="26.25" hidden="1" customHeight="1">
      <c r="A209" s="107">
        <v>3</v>
      </c>
      <c r="B209" s="108">
        <v>1</v>
      </c>
      <c r="C209" s="108">
        <v>1</v>
      </c>
      <c r="D209" s="108">
        <v>5</v>
      </c>
      <c r="E209" s="108">
        <v>1</v>
      </c>
      <c r="F209" s="120"/>
      <c r="G209" s="73" t="s">
        <v>154</v>
      </c>
      <c r="H209" s="61">
        <v>175</v>
      </c>
      <c r="I209" s="148">
        <f t="shared" si="20"/>
        <v>0</v>
      </c>
      <c r="J209" s="148">
        <f t="shared" si="20"/>
        <v>0</v>
      </c>
      <c r="K209" s="148">
        <f t="shared" si="20"/>
        <v>0</v>
      </c>
      <c r="L209" s="148">
        <f t="shared" si="20"/>
        <v>0</v>
      </c>
      <c r="M209" s="9"/>
    </row>
    <row r="210" spans="1:16" ht="27" hidden="1" customHeight="1">
      <c r="A210" s="92">
        <v>3</v>
      </c>
      <c r="B210" s="93">
        <v>1</v>
      </c>
      <c r="C210" s="93">
        <v>1</v>
      </c>
      <c r="D210" s="93">
        <v>5</v>
      </c>
      <c r="E210" s="93">
        <v>1</v>
      </c>
      <c r="F210" s="94">
        <v>1</v>
      </c>
      <c r="G210" s="73" t="s">
        <v>154</v>
      </c>
      <c r="H210" s="61">
        <v>176</v>
      </c>
      <c r="I210" s="149">
        <v>0</v>
      </c>
      <c r="J210" s="151">
        <v>0</v>
      </c>
      <c r="K210" s="151">
        <v>0</v>
      </c>
      <c r="L210" s="151">
        <v>0</v>
      </c>
      <c r="M210" s="9"/>
    </row>
    <row r="211" spans="1:16" ht="26.25" hidden="1" customHeight="1">
      <c r="A211" s="107">
        <v>3</v>
      </c>
      <c r="B211" s="108">
        <v>1</v>
      </c>
      <c r="C211" s="108">
        <v>2</v>
      </c>
      <c r="D211" s="108"/>
      <c r="E211" s="108"/>
      <c r="F211" s="120"/>
      <c r="G211" s="105" t="s">
        <v>155</v>
      </c>
      <c r="H211" s="61">
        <v>177</v>
      </c>
      <c r="I211" s="147">
        <f t="shared" ref="I211:L212" si="21">I212</f>
        <v>0</v>
      </c>
      <c r="J211" s="162">
        <f t="shared" si="21"/>
        <v>0</v>
      </c>
      <c r="K211" s="163">
        <f t="shared" si="21"/>
        <v>0</v>
      </c>
      <c r="L211" s="154">
        <f t="shared" si="21"/>
        <v>0</v>
      </c>
      <c r="M211" s="9"/>
    </row>
    <row r="212" spans="1:16" ht="25.5" hidden="1" customHeight="1">
      <c r="A212" s="92">
        <v>3</v>
      </c>
      <c r="B212" s="93">
        <v>1</v>
      </c>
      <c r="C212" s="93">
        <v>2</v>
      </c>
      <c r="D212" s="93">
        <v>1</v>
      </c>
      <c r="E212" s="93"/>
      <c r="F212" s="94"/>
      <c r="G212" s="105" t="s">
        <v>155</v>
      </c>
      <c r="H212" s="61">
        <v>178</v>
      </c>
      <c r="I212" s="158">
        <f t="shared" si="21"/>
        <v>0</v>
      </c>
      <c r="J212" s="174">
        <f t="shared" si="21"/>
        <v>0</v>
      </c>
      <c r="K212" s="148">
        <f t="shared" si="21"/>
        <v>0</v>
      </c>
      <c r="L212" s="147">
        <f t="shared" si="21"/>
        <v>0</v>
      </c>
      <c r="M212" s="9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155</v>
      </c>
      <c r="H213" s="61">
        <v>179</v>
      </c>
      <c r="I213" s="147">
        <f>SUM(I214:I217)</f>
        <v>0</v>
      </c>
      <c r="J213" s="160">
        <f>SUM(J214:J217)</f>
        <v>0</v>
      </c>
      <c r="K213" s="161">
        <f>SUM(K214:K217)</f>
        <v>0</v>
      </c>
      <c r="L213" s="158">
        <f>SUM(L214:L217)</f>
        <v>0</v>
      </c>
      <c r="M213" s="9"/>
    </row>
    <row r="214" spans="1:16" ht="41.25" hidden="1" customHeight="1">
      <c r="A214" s="92">
        <v>3</v>
      </c>
      <c r="B214" s="93">
        <v>1</v>
      </c>
      <c r="C214" s="93">
        <v>2</v>
      </c>
      <c r="D214" s="93">
        <v>1</v>
      </c>
      <c r="E214" s="93">
        <v>1</v>
      </c>
      <c r="F214" s="94">
        <v>2</v>
      </c>
      <c r="G214" s="73" t="s">
        <v>156</v>
      </c>
      <c r="H214" s="61">
        <v>180</v>
      </c>
      <c r="I214" s="151">
        <v>0</v>
      </c>
      <c r="J214" s="151">
        <v>0</v>
      </c>
      <c r="K214" s="151">
        <v>0</v>
      </c>
      <c r="L214" s="151">
        <v>0</v>
      </c>
      <c r="M214" s="9"/>
    </row>
    <row r="215" spans="1:16" ht="26.25" hidden="1" customHeight="1">
      <c r="A215" s="92">
        <v>3</v>
      </c>
      <c r="B215" s="93">
        <v>1</v>
      </c>
      <c r="C215" s="93">
        <v>2</v>
      </c>
      <c r="D215" s="92">
        <v>1</v>
      </c>
      <c r="E215" s="93">
        <v>1</v>
      </c>
      <c r="F215" s="94">
        <v>3</v>
      </c>
      <c r="G215" s="73" t="s">
        <v>157</v>
      </c>
      <c r="H215" s="61">
        <v>181</v>
      </c>
      <c r="I215" s="151">
        <v>0</v>
      </c>
      <c r="J215" s="151">
        <v>0</v>
      </c>
      <c r="K215" s="151">
        <v>0</v>
      </c>
      <c r="L215" s="151">
        <v>0</v>
      </c>
      <c r="M215" s="9"/>
    </row>
    <row r="216" spans="1:16" ht="27.75" hidden="1" customHeight="1">
      <c r="A216" s="92">
        <v>3</v>
      </c>
      <c r="B216" s="93">
        <v>1</v>
      </c>
      <c r="C216" s="93">
        <v>2</v>
      </c>
      <c r="D216" s="92">
        <v>1</v>
      </c>
      <c r="E216" s="93">
        <v>1</v>
      </c>
      <c r="F216" s="94">
        <v>4</v>
      </c>
      <c r="G216" s="73" t="s">
        <v>158</v>
      </c>
      <c r="H216" s="61">
        <v>182</v>
      </c>
      <c r="I216" s="151">
        <v>0</v>
      </c>
      <c r="J216" s="151">
        <v>0</v>
      </c>
      <c r="K216" s="151">
        <v>0</v>
      </c>
      <c r="L216" s="151">
        <v>0</v>
      </c>
      <c r="M216" s="9"/>
    </row>
    <row r="217" spans="1:16" ht="27" hidden="1" customHeight="1">
      <c r="A217" s="107">
        <v>3</v>
      </c>
      <c r="B217" s="118">
        <v>1</v>
      </c>
      <c r="C217" s="118">
        <v>2</v>
      </c>
      <c r="D217" s="117">
        <v>1</v>
      </c>
      <c r="E217" s="118">
        <v>1</v>
      </c>
      <c r="F217" s="119">
        <v>5</v>
      </c>
      <c r="G217" s="111" t="s">
        <v>159</v>
      </c>
      <c r="H217" s="61">
        <v>183</v>
      </c>
      <c r="I217" s="151">
        <v>0</v>
      </c>
      <c r="J217" s="151">
        <v>0</v>
      </c>
      <c r="K217" s="151">
        <v>0</v>
      </c>
      <c r="L217" s="173">
        <v>0</v>
      </c>
      <c r="M217" s="9"/>
    </row>
    <row r="218" spans="1:16" ht="29.25" hidden="1" customHeight="1">
      <c r="A218" s="92">
        <v>3</v>
      </c>
      <c r="B218" s="93">
        <v>1</v>
      </c>
      <c r="C218" s="93">
        <v>3</v>
      </c>
      <c r="D218" s="92"/>
      <c r="E218" s="93"/>
      <c r="F218" s="94"/>
      <c r="G218" s="73" t="s">
        <v>160</v>
      </c>
      <c r="H218" s="61">
        <v>184</v>
      </c>
      <c r="I218" s="147">
        <f>SUM(I219+I222)</f>
        <v>0</v>
      </c>
      <c r="J218" s="174">
        <f>SUM(J219+J222)</f>
        <v>0</v>
      </c>
      <c r="K218" s="148">
        <f>SUM(K219+K222)</f>
        <v>0</v>
      </c>
      <c r="L218" s="147">
        <f>SUM(L219+L222)</f>
        <v>0</v>
      </c>
      <c r="M218" s="9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92"/>
      <c r="F219" s="67"/>
      <c r="G219" s="78" t="s">
        <v>161</v>
      </c>
      <c r="H219" s="61">
        <v>185</v>
      </c>
      <c r="I219" s="158">
        <f t="shared" ref="I219:L220" si="22">I220</f>
        <v>0</v>
      </c>
      <c r="J219" s="160">
        <f t="shared" si="22"/>
        <v>0</v>
      </c>
      <c r="K219" s="161">
        <f t="shared" si="22"/>
        <v>0</v>
      </c>
      <c r="L219" s="158">
        <f t="shared" si="22"/>
        <v>0</v>
      </c>
      <c r="M219" s="9"/>
    </row>
    <row r="220" spans="1:16" ht="30.75" hidden="1" customHeight="1">
      <c r="A220" s="92">
        <v>3</v>
      </c>
      <c r="B220" s="93">
        <v>1</v>
      </c>
      <c r="C220" s="93">
        <v>3</v>
      </c>
      <c r="D220" s="92">
        <v>1</v>
      </c>
      <c r="E220" s="92">
        <v>1</v>
      </c>
      <c r="F220" s="94"/>
      <c r="G220" s="78" t="s">
        <v>161</v>
      </c>
      <c r="H220" s="61">
        <v>186</v>
      </c>
      <c r="I220" s="147">
        <f t="shared" si="22"/>
        <v>0</v>
      </c>
      <c r="J220" s="174">
        <f t="shared" si="22"/>
        <v>0</v>
      </c>
      <c r="K220" s="148">
        <f t="shared" si="22"/>
        <v>0</v>
      </c>
      <c r="L220" s="147">
        <f t="shared" si="22"/>
        <v>0</v>
      </c>
      <c r="M220" s="9"/>
    </row>
    <row r="221" spans="1:16" ht="27.75" hidden="1" customHeight="1">
      <c r="A221" s="92">
        <v>3</v>
      </c>
      <c r="B221" s="73">
        <v>1</v>
      </c>
      <c r="C221" s="92">
        <v>3</v>
      </c>
      <c r="D221" s="93">
        <v>1</v>
      </c>
      <c r="E221" s="93">
        <v>1</v>
      </c>
      <c r="F221" s="94">
        <v>1</v>
      </c>
      <c r="G221" s="78" t="s">
        <v>161</v>
      </c>
      <c r="H221" s="61">
        <v>187</v>
      </c>
      <c r="I221" s="173">
        <v>0</v>
      </c>
      <c r="J221" s="173">
        <v>0</v>
      </c>
      <c r="K221" s="173">
        <v>0</v>
      </c>
      <c r="L221" s="173">
        <v>0</v>
      </c>
      <c r="M221" s="9"/>
    </row>
    <row r="222" spans="1:16" ht="30.75" hidden="1" customHeight="1">
      <c r="A222" s="92">
        <v>3</v>
      </c>
      <c r="B222" s="73">
        <v>1</v>
      </c>
      <c r="C222" s="92">
        <v>3</v>
      </c>
      <c r="D222" s="93">
        <v>2</v>
      </c>
      <c r="E222" s="93"/>
      <c r="F222" s="94"/>
      <c r="G222" s="73" t="s">
        <v>162</v>
      </c>
      <c r="H222" s="61">
        <v>188</v>
      </c>
      <c r="I222" s="147">
        <f>I223</f>
        <v>0</v>
      </c>
      <c r="J222" s="174">
        <f>J223</f>
        <v>0</v>
      </c>
      <c r="K222" s="148">
        <f>K223</f>
        <v>0</v>
      </c>
      <c r="L222" s="147">
        <f>L223</f>
        <v>0</v>
      </c>
      <c r="M222" s="9"/>
    </row>
    <row r="223" spans="1:16" ht="27" hidden="1" customHeight="1">
      <c r="A223" s="66">
        <v>3</v>
      </c>
      <c r="B223" s="78">
        <v>1</v>
      </c>
      <c r="C223" s="66">
        <v>3</v>
      </c>
      <c r="D223" s="64">
        <v>2</v>
      </c>
      <c r="E223" s="64">
        <v>1</v>
      </c>
      <c r="F223" s="67"/>
      <c r="G223" s="73" t="s">
        <v>162</v>
      </c>
      <c r="H223" s="61">
        <v>189</v>
      </c>
      <c r="I223" s="147">
        <f t="shared" ref="I223:P223" si="23">SUM(I224:I229)</f>
        <v>0</v>
      </c>
      <c r="J223" s="147">
        <f t="shared" si="23"/>
        <v>0</v>
      </c>
      <c r="K223" s="147">
        <f t="shared" si="23"/>
        <v>0</v>
      </c>
      <c r="L223" s="147">
        <f t="shared" si="23"/>
        <v>0</v>
      </c>
      <c r="M223" s="125">
        <f t="shared" si="23"/>
        <v>0</v>
      </c>
      <c r="N223" s="125">
        <f t="shared" si="23"/>
        <v>0</v>
      </c>
      <c r="O223" s="125">
        <f t="shared" si="23"/>
        <v>0</v>
      </c>
      <c r="P223" s="125">
        <f t="shared" si="23"/>
        <v>0</v>
      </c>
    </row>
    <row r="224" spans="1:16" ht="24.75" hidden="1" customHeight="1">
      <c r="A224" s="92">
        <v>3</v>
      </c>
      <c r="B224" s="73">
        <v>1</v>
      </c>
      <c r="C224" s="92">
        <v>3</v>
      </c>
      <c r="D224" s="93">
        <v>2</v>
      </c>
      <c r="E224" s="93">
        <v>1</v>
      </c>
      <c r="F224" s="94">
        <v>1</v>
      </c>
      <c r="G224" s="73" t="s">
        <v>163</v>
      </c>
      <c r="H224" s="61">
        <v>190</v>
      </c>
      <c r="I224" s="151">
        <v>0</v>
      </c>
      <c r="J224" s="151">
        <v>0</v>
      </c>
      <c r="K224" s="151">
        <v>0</v>
      </c>
      <c r="L224" s="173">
        <v>0</v>
      </c>
      <c r="M224" s="9"/>
    </row>
    <row r="225" spans="1:13" ht="26.25" hidden="1" customHeight="1">
      <c r="A225" s="92">
        <v>3</v>
      </c>
      <c r="B225" s="73">
        <v>1</v>
      </c>
      <c r="C225" s="92">
        <v>3</v>
      </c>
      <c r="D225" s="93">
        <v>2</v>
      </c>
      <c r="E225" s="93">
        <v>1</v>
      </c>
      <c r="F225" s="94">
        <v>2</v>
      </c>
      <c r="G225" s="73" t="s">
        <v>164</v>
      </c>
      <c r="H225" s="61">
        <v>191</v>
      </c>
      <c r="I225" s="151">
        <v>0</v>
      </c>
      <c r="J225" s="151">
        <v>0</v>
      </c>
      <c r="K225" s="151">
        <v>0</v>
      </c>
      <c r="L225" s="151">
        <v>0</v>
      </c>
      <c r="M225" s="9"/>
    </row>
    <row r="226" spans="1:13" ht="26.25" hidden="1" customHeight="1">
      <c r="A226" s="92">
        <v>3</v>
      </c>
      <c r="B226" s="73">
        <v>1</v>
      </c>
      <c r="C226" s="92">
        <v>3</v>
      </c>
      <c r="D226" s="93">
        <v>2</v>
      </c>
      <c r="E226" s="93">
        <v>1</v>
      </c>
      <c r="F226" s="94">
        <v>3</v>
      </c>
      <c r="G226" s="73" t="s">
        <v>165</v>
      </c>
      <c r="H226" s="61">
        <v>192</v>
      </c>
      <c r="I226" s="151">
        <v>0</v>
      </c>
      <c r="J226" s="151">
        <v>0</v>
      </c>
      <c r="K226" s="151">
        <v>0</v>
      </c>
      <c r="L226" s="151">
        <v>0</v>
      </c>
      <c r="M226" s="9"/>
    </row>
    <row r="227" spans="1:13" ht="27.75" hidden="1" customHeight="1">
      <c r="A227" s="92">
        <v>3</v>
      </c>
      <c r="B227" s="73">
        <v>1</v>
      </c>
      <c r="C227" s="92">
        <v>3</v>
      </c>
      <c r="D227" s="93">
        <v>2</v>
      </c>
      <c r="E227" s="93">
        <v>1</v>
      </c>
      <c r="F227" s="94">
        <v>4</v>
      </c>
      <c r="G227" s="73" t="s">
        <v>166</v>
      </c>
      <c r="H227" s="61">
        <v>193</v>
      </c>
      <c r="I227" s="151">
        <v>0</v>
      </c>
      <c r="J227" s="151">
        <v>0</v>
      </c>
      <c r="K227" s="151">
        <v>0</v>
      </c>
      <c r="L227" s="173">
        <v>0</v>
      </c>
      <c r="M227" s="9"/>
    </row>
    <row r="228" spans="1:13" ht="29.25" hidden="1" customHeight="1">
      <c r="A228" s="92">
        <v>3</v>
      </c>
      <c r="B228" s="73">
        <v>1</v>
      </c>
      <c r="C228" s="92">
        <v>3</v>
      </c>
      <c r="D228" s="93">
        <v>2</v>
      </c>
      <c r="E228" s="93">
        <v>1</v>
      </c>
      <c r="F228" s="94">
        <v>5</v>
      </c>
      <c r="G228" s="78" t="s">
        <v>167</v>
      </c>
      <c r="H228" s="61">
        <v>194</v>
      </c>
      <c r="I228" s="151">
        <v>0</v>
      </c>
      <c r="J228" s="151">
        <v>0</v>
      </c>
      <c r="K228" s="151">
        <v>0</v>
      </c>
      <c r="L228" s="151">
        <v>0</v>
      </c>
      <c r="M228" s="9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162</v>
      </c>
      <c r="H229" s="61">
        <v>195</v>
      </c>
      <c r="I229" s="151">
        <v>0</v>
      </c>
      <c r="J229" s="151">
        <v>0</v>
      </c>
      <c r="K229" s="151">
        <v>0</v>
      </c>
      <c r="L229" s="173">
        <v>0</v>
      </c>
      <c r="M229" s="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168</v>
      </c>
      <c r="H230" s="61">
        <v>196</v>
      </c>
      <c r="I230" s="158">
        <f t="shared" ref="I230:L232" si="24">I231</f>
        <v>0</v>
      </c>
      <c r="J230" s="160">
        <f t="shared" si="24"/>
        <v>0</v>
      </c>
      <c r="K230" s="161">
        <f t="shared" si="24"/>
        <v>0</v>
      </c>
      <c r="L230" s="161">
        <f t="shared" si="24"/>
        <v>0</v>
      </c>
      <c r="M230" s="9"/>
    </row>
    <row r="231" spans="1:13" ht="27" hidden="1" customHeight="1">
      <c r="A231" s="107">
        <v>3</v>
      </c>
      <c r="B231" s="118">
        <v>1</v>
      </c>
      <c r="C231" s="118">
        <v>4</v>
      </c>
      <c r="D231" s="118">
        <v>1</v>
      </c>
      <c r="E231" s="118"/>
      <c r="F231" s="119"/>
      <c r="G231" s="78" t="s">
        <v>168</v>
      </c>
      <c r="H231" s="61">
        <v>197</v>
      </c>
      <c r="I231" s="155">
        <f t="shared" si="24"/>
        <v>0</v>
      </c>
      <c r="J231" s="167">
        <f t="shared" si="24"/>
        <v>0</v>
      </c>
      <c r="K231" s="156">
        <f t="shared" si="24"/>
        <v>0</v>
      </c>
      <c r="L231" s="156">
        <f t="shared" si="24"/>
        <v>0</v>
      </c>
      <c r="M231" s="9"/>
    </row>
    <row r="232" spans="1:13" ht="27.75" hidden="1" customHeight="1">
      <c r="A232" s="92">
        <v>3</v>
      </c>
      <c r="B232" s="93">
        <v>1</v>
      </c>
      <c r="C232" s="93">
        <v>4</v>
      </c>
      <c r="D232" s="93">
        <v>1</v>
      </c>
      <c r="E232" s="93">
        <v>1</v>
      </c>
      <c r="F232" s="94"/>
      <c r="G232" s="78" t="s">
        <v>169</v>
      </c>
      <c r="H232" s="61">
        <v>198</v>
      </c>
      <c r="I232" s="147">
        <f t="shared" si="24"/>
        <v>0</v>
      </c>
      <c r="J232" s="174">
        <f t="shared" si="24"/>
        <v>0</v>
      </c>
      <c r="K232" s="148">
        <f t="shared" si="24"/>
        <v>0</v>
      </c>
      <c r="L232" s="148">
        <f t="shared" si="24"/>
        <v>0</v>
      </c>
      <c r="M232" s="9"/>
    </row>
    <row r="233" spans="1:13" ht="27" hidden="1" customHeight="1">
      <c r="A233" s="91">
        <v>3</v>
      </c>
      <c r="B233" s="92">
        <v>1</v>
      </c>
      <c r="C233" s="93">
        <v>4</v>
      </c>
      <c r="D233" s="93">
        <v>1</v>
      </c>
      <c r="E233" s="93">
        <v>1</v>
      </c>
      <c r="F233" s="94">
        <v>1</v>
      </c>
      <c r="G233" s="78" t="s">
        <v>169</v>
      </c>
      <c r="H233" s="61">
        <v>199</v>
      </c>
      <c r="I233" s="151">
        <v>0</v>
      </c>
      <c r="J233" s="151">
        <v>0</v>
      </c>
      <c r="K233" s="151">
        <v>0</v>
      </c>
      <c r="L233" s="151">
        <v>0</v>
      </c>
      <c r="M233" s="9"/>
    </row>
    <row r="234" spans="1:13" ht="26.25" hidden="1" customHeight="1">
      <c r="A234" s="91">
        <v>3</v>
      </c>
      <c r="B234" s="93">
        <v>1</v>
      </c>
      <c r="C234" s="93">
        <v>5</v>
      </c>
      <c r="D234" s="93"/>
      <c r="E234" s="93"/>
      <c r="F234" s="94"/>
      <c r="G234" s="73" t="s">
        <v>170</v>
      </c>
      <c r="H234" s="61">
        <v>200</v>
      </c>
      <c r="I234" s="147">
        <f t="shared" ref="I234:L235" si="25">I235</f>
        <v>0</v>
      </c>
      <c r="J234" s="147">
        <f t="shared" si="25"/>
        <v>0</v>
      </c>
      <c r="K234" s="147">
        <f t="shared" si="25"/>
        <v>0</v>
      </c>
      <c r="L234" s="147">
        <f t="shared" si="25"/>
        <v>0</v>
      </c>
      <c r="M234" s="9"/>
    </row>
    <row r="235" spans="1:13" ht="30" hidden="1" customHeight="1">
      <c r="A235" s="91">
        <v>3</v>
      </c>
      <c r="B235" s="93">
        <v>1</v>
      </c>
      <c r="C235" s="93">
        <v>5</v>
      </c>
      <c r="D235" s="93">
        <v>1</v>
      </c>
      <c r="E235" s="93"/>
      <c r="F235" s="94"/>
      <c r="G235" s="73" t="s">
        <v>170</v>
      </c>
      <c r="H235" s="61">
        <v>201</v>
      </c>
      <c r="I235" s="147">
        <f t="shared" si="25"/>
        <v>0</v>
      </c>
      <c r="J235" s="147">
        <f t="shared" si="25"/>
        <v>0</v>
      </c>
      <c r="K235" s="147">
        <f t="shared" si="25"/>
        <v>0</v>
      </c>
      <c r="L235" s="147">
        <f t="shared" si="25"/>
        <v>0</v>
      </c>
      <c r="M235" s="9"/>
    </row>
    <row r="236" spans="1:13" ht="27" hidden="1" customHeight="1">
      <c r="A236" s="91">
        <v>3</v>
      </c>
      <c r="B236" s="93">
        <v>1</v>
      </c>
      <c r="C236" s="93">
        <v>5</v>
      </c>
      <c r="D236" s="93">
        <v>1</v>
      </c>
      <c r="E236" s="93">
        <v>1</v>
      </c>
      <c r="F236" s="94"/>
      <c r="G236" s="73" t="s">
        <v>170</v>
      </c>
      <c r="H236" s="61">
        <v>202</v>
      </c>
      <c r="I236" s="147">
        <f>SUM(I237:I239)</f>
        <v>0</v>
      </c>
      <c r="J236" s="147">
        <f>SUM(J237:J239)</f>
        <v>0</v>
      </c>
      <c r="K236" s="147">
        <f>SUM(K237:K239)</f>
        <v>0</v>
      </c>
      <c r="L236" s="147">
        <f>SUM(L237:L239)</f>
        <v>0</v>
      </c>
      <c r="M236" s="9"/>
    </row>
    <row r="237" spans="1:13" ht="31.5" hidden="1" customHeight="1">
      <c r="A237" s="91">
        <v>3</v>
      </c>
      <c r="B237" s="93">
        <v>1</v>
      </c>
      <c r="C237" s="93">
        <v>5</v>
      </c>
      <c r="D237" s="93">
        <v>1</v>
      </c>
      <c r="E237" s="93">
        <v>1</v>
      </c>
      <c r="F237" s="94">
        <v>1</v>
      </c>
      <c r="G237" s="122" t="s">
        <v>171</v>
      </c>
      <c r="H237" s="61">
        <v>203</v>
      </c>
      <c r="I237" s="151">
        <v>0</v>
      </c>
      <c r="J237" s="151">
        <v>0</v>
      </c>
      <c r="K237" s="151">
        <v>0</v>
      </c>
      <c r="L237" s="151">
        <v>0</v>
      </c>
      <c r="M237" s="9"/>
    </row>
    <row r="238" spans="1:13" ht="25.5" hidden="1" customHeight="1">
      <c r="A238" s="91">
        <v>3</v>
      </c>
      <c r="B238" s="93">
        <v>1</v>
      </c>
      <c r="C238" s="93">
        <v>5</v>
      </c>
      <c r="D238" s="93">
        <v>1</v>
      </c>
      <c r="E238" s="93">
        <v>1</v>
      </c>
      <c r="F238" s="94">
        <v>2</v>
      </c>
      <c r="G238" s="122" t="s">
        <v>172</v>
      </c>
      <c r="H238" s="61">
        <v>204</v>
      </c>
      <c r="I238" s="151">
        <v>0</v>
      </c>
      <c r="J238" s="151">
        <v>0</v>
      </c>
      <c r="K238" s="151">
        <v>0</v>
      </c>
      <c r="L238" s="151">
        <v>0</v>
      </c>
      <c r="M238" s="9"/>
    </row>
    <row r="239" spans="1:13" ht="28.5" hidden="1" customHeight="1">
      <c r="A239" s="91">
        <v>3</v>
      </c>
      <c r="B239" s="93">
        <v>1</v>
      </c>
      <c r="C239" s="93">
        <v>5</v>
      </c>
      <c r="D239" s="93">
        <v>1</v>
      </c>
      <c r="E239" s="93">
        <v>1</v>
      </c>
      <c r="F239" s="94">
        <v>3</v>
      </c>
      <c r="G239" s="122" t="s">
        <v>173</v>
      </c>
      <c r="H239" s="61">
        <v>205</v>
      </c>
      <c r="I239" s="151">
        <v>0</v>
      </c>
      <c r="J239" s="151">
        <v>0</v>
      </c>
      <c r="K239" s="151">
        <v>0</v>
      </c>
      <c r="L239" s="151">
        <v>0</v>
      </c>
      <c r="M239" s="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174</v>
      </c>
      <c r="H240" s="61">
        <v>206</v>
      </c>
      <c r="I240" s="147">
        <f>SUM(I241+I273)</f>
        <v>0</v>
      </c>
      <c r="J240" s="174">
        <f>SUM(J241+J273)</f>
        <v>0</v>
      </c>
      <c r="K240" s="148">
        <f>SUM(K241+K273)</f>
        <v>0</v>
      </c>
      <c r="L240" s="148">
        <f>SUM(L241+L273)</f>
        <v>0</v>
      </c>
      <c r="M240" s="9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111" t="s">
        <v>175</v>
      </c>
      <c r="H241" s="61">
        <v>207</v>
      </c>
      <c r="I241" s="155">
        <f>SUM(I242+I251+I255+I259+I263+I266+I269)</f>
        <v>0</v>
      </c>
      <c r="J241" s="167">
        <f>SUM(J242+J251+J255+J259+J263+J266+J269)</f>
        <v>0</v>
      </c>
      <c r="K241" s="156">
        <f>SUM(K242+K251+K255+K259+K263+K266+K269)</f>
        <v>0</v>
      </c>
      <c r="L241" s="156">
        <f>SUM(L242+L251+L255+L259+L263+L266+L269)</f>
        <v>0</v>
      </c>
      <c r="M241" s="9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176</v>
      </c>
      <c r="H242" s="61">
        <v>208</v>
      </c>
      <c r="I242" s="155">
        <f>I243</f>
        <v>0</v>
      </c>
      <c r="J242" s="155">
        <f>J243</f>
        <v>0</v>
      </c>
      <c r="K242" s="155">
        <f>K243</f>
        <v>0</v>
      </c>
      <c r="L242" s="155">
        <f>L243</f>
        <v>0</v>
      </c>
      <c r="M242" s="9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177</v>
      </c>
      <c r="H243" s="61">
        <v>209</v>
      </c>
      <c r="I243" s="147">
        <f>SUM(I244:I244)</f>
        <v>0</v>
      </c>
      <c r="J243" s="174">
        <f>SUM(J244:J244)</f>
        <v>0</v>
      </c>
      <c r="K243" s="148">
        <f>SUM(K244:K244)</f>
        <v>0</v>
      </c>
      <c r="L243" s="148">
        <f>SUM(L244:L244)</f>
        <v>0</v>
      </c>
      <c r="M243" s="9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111" t="s">
        <v>177</v>
      </c>
      <c r="H244" s="61">
        <v>210</v>
      </c>
      <c r="I244" s="151">
        <v>0</v>
      </c>
      <c r="J244" s="151">
        <v>0</v>
      </c>
      <c r="K244" s="151">
        <v>0</v>
      </c>
      <c r="L244" s="151">
        <v>0</v>
      </c>
      <c r="M244" s="9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111" t="s">
        <v>178</v>
      </c>
      <c r="H245" s="61">
        <v>211</v>
      </c>
      <c r="I245" s="147">
        <f>SUM(I246:I247)</f>
        <v>0</v>
      </c>
      <c r="J245" s="147">
        <f>SUM(J246:J247)</f>
        <v>0</v>
      </c>
      <c r="K245" s="147">
        <f>SUM(K246:K247)</f>
        <v>0</v>
      </c>
      <c r="L245" s="147">
        <f>SUM(L246:L247)</f>
        <v>0</v>
      </c>
      <c r="M245" s="9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111" t="s">
        <v>179</v>
      </c>
      <c r="H246" s="61">
        <v>212</v>
      </c>
      <c r="I246" s="151">
        <v>0</v>
      </c>
      <c r="J246" s="151">
        <v>0</v>
      </c>
      <c r="K246" s="151">
        <v>0</v>
      </c>
      <c r="L246" s="151">
        <v>0</v>
      </c>
      <c r="M246" s="9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111" t="s">
        <v>180</v>
      </c>
      <c r="H247" s="61">
        <v>213</v>
      </c>
      <c r="I247" s="151">
        <v>0</v>
      </c>
      <c r="J247" s="151">
        <v>0</v>
      </c>
      <c r="K247" s="151">
        <v>0</v>
      </c>
      <c r="L247" s="151">
        <v>0</v>
      </c>
      <c r="M247" s="9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111" t="s">
        <v>181</v>
      </c>
      <c r="H248" s="61">
        <v>214</v>
      </c>
      <c r="I248" s="147">
        <f>SUM(I249:I250)</f>
        <v>0</v>
      </c>
      <c r="J248" s="147">
        <f>SUM(J249:J250)</f>
        <v>0</v>
      </c>
      <c r="K248" s="147">
        <f>SUM(K249:K250)</f>
        <v>0</v>
      </c>
      <c r="L248" s="147">
        <f>SUM(L249:L250)</f>
        <v>0</v>
      </c>
      <c r="M248" s="9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111" t="s">
        <v>182</v>
      </c>
      <c r="H249" s="61">
        <v>215</v>
      </c>
      <c r="I249" s="151">
        <v>0</v>
      </c>
      <c r="J249" s="151">
        <v>0</v>
      </c>
      <c r="K249" s="151">
        <v>0</v>
      </c>
      <c r="L249" s="151">
        <v>0</v>
      </c>
      <c r="M249" s="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111" t="s">
        <v>183</v>
      </c>
      <c r="H250" s="61">
        <v>216</v>
      </c>
      <c r="I250" s="151">
        <v>0</v>
      </c>
      <c r="J250" s="151">
        <v>0</v>
      </c>
      <c r="K250" s="151">
        <v>0</v>
      </c>
      <c r="L250" s="151">
        <v>0</v>
      </c>
      <c r="M250" s="9"/>
    </row>
    <row r="251" spans="1:13" ht="27" hidden="1" customHeight="1">
      <c r="A251" s="92">
        <v>3</v>
      </c>
      <c r="B251" s="93">
        <v>2</v>
      </c>
      <c r="C251" s="93">
        <v>1</v>
      </c>
      <c r="D251" s="93">
        <v>2</v>
      </c>
      <c r="E251" s="93"/>
      <c r="F251" s="94"/>
      <c r="G251" s="73" t="s">
        <v>184</v>
      </c>
      <c r="H251" s="61">
        <v>217</v>
      </c>
      <c r="I251" s="147">
        <f>I252</f>
        <v>0</v>
      </c>
      <c r="J251" s="147">
        <f>J252</f>
        <v>0</v>
      </c>
      <c r="K251" s="147">
        <f>K252</f>
        <v>0</v>
      </c>
      <c r="L251" s="147">
        <f>L252</f>
        <v>0</v>
      </c>
      <c r="M251" s="9"/>
    </row>
    <row r="252" spans="1:13" ht="27.75" hidden="1" customHeight="1">
      <c r="A252" s="92">
        <v>3</v>
      </c>
      <c r="B252" s="93">
        <v>2</v>
      </c>
      <c r="C252" s="93">
        <v>1</v>
      </c>
      <c r="D252" s="93">
        <v>2</v>
      </c>
      <c r="E252" s="93">
        <v>1</v>
      </c>
      <c r="F252" s="94"/>
      <c r="G252" s="73" t="s">
        <v>184</v>
      </c>
      <c r="H252" s="61">
        <v>218</v>
      </c>
      <c r="I252" s="147">
        <f>SUM(I253:I254)</f>
        <v>0</v>
      </c>
      <c r="J252" s="174">
        <f>SUM(J253:J254)</f>
        <v>0</v>
      </c>
      <c r="K252" s="148">
        <f>SUM(K253:K254)</f>
        <v>0</v>
      </c>
      <c r="L252" s="148">
        <f>SUM(L253:L254)</f>
        <v>0</v>
      </c>
      <c r="M252" s="9"/>
    </row>
    <row r="253" spans="1:13" ht="27" hidden="1" customHeight="1">
      <c r="A253" s="107">
        <v>3</v>
      </c>
      <c r="B253" s="117">
        <v>2</v>
      </c>
      <c r="C253" s="118">
        <v>1</v>
      </c>
      <c r="D253" s="118">
        <v>2</v>
      </c>
      <c r="E253" s="118">
        <v>1</v>
      </c>
      <c r="F253" s="119">
        <v>1</v>
      </c>
      <c r="G253" s="111" t="s">
        <v>185</v>
      </c>
      <c r="H253" s="61">
        <v>219</v>
      </c>
      <c r="I253" s="151">
        <v>0</v>
      </c>
      <c r="J253" s="151">
        <v>0</v>
      </c>
      <c r="K253" s="151">
        <v>0</v>
      </c>
      <c r="L253" s="151">
        <v>0</v>
      </c>
      <c r="M253" s="9"/>
    </row>
    <row r="254" spans="1:13" ht="25.5" hidden="1" customHeight="1">
      <c r="A254" s="92">
        <v>3</v>
      </c>
      <c r="B254" s="93">
        <v>2</v>
      </c>
      <c r="C254" s="93">
        <v>1</v>
      </c>
      <c r="D254" s="93">
        <v>2</v>
      </c>
      <c r="E254" s="93">
        <v>1</v>
      </c>
      <c r="F254" s="94">
        <v>2</v>
      </c>
      <c r="G254" s="73" t="s">
        <v>186</v>
      </c>
      <c r="H254" s="61">
        <v>220</v>
      </c>
      <c r="I254" s="151">
        <v>0</v>
      </c>
      <c r="J254" s="151">
        <v>0</v>
      </c>
      <c r="K254" s="151">
        <v>0</v>
      </c>
      <c r="L254" s="151">
        <v>0</v>
      </c>
      <c r="M254" s="9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187</v>
      </c>
      <c r="H255" s="61">
        <v>221</v>
      </c>
      <c r="I255" s="158">
        <f>I256</f>
        <v>0</v>
      </c>
      <c r="J255" s="160">
        <f>J256</f>
        <v>0</v>
      </c>
      <c r="K255" s="161">
        <f>K256</f>
        <v>0</v>
      </c>
      <c r="L255" s="161">
        <f>L256</f>
        <v>0</v>
      </c>
      <c r="M255" s="9"/>
    </row>
    <row r="256" spans="1:13" ht="29.25" hidden="1" customHeight="1">
      <c r="A256" s="92">
        <v>3</v>
      </c>
      <c r="B256" s="93">
        <v>2</v>
      </c>
      <c r="C256" s="93">
        <v>1</v>
      </c>
      <c r="D256" s="93">
        <v>3</v>
      </c>
      <c r="E256" s="93">
        <v>1</v>
      </c>
      <c r="F256" s="94"/>
      <c r="G256" s="78" t="s">
        <v>187</v>
      </c>
      <c r="H256" s="61">
        <v>222</v>
      </c>
      <c r="I256" s="147">
        <f>I257+I258</f>
        <v>0</v>
      </c>
      <c r="J256" s="147">
        <f>J257+J258</f>
        <v>0</v>
      </c>
      <c r="K256" s="147">
        <f>K257+K258</f>
        <v>0</v>
      </c>
      <c r="L256" s="147">
        <f>L257+L258</f>
        <v>0</v>
      </c>
      <c r="M256" s="9"/>
    </row>
    <row r="257" spans="1:13" ht="30" hidden="1" customHeight="1">
      <c r="A257" s="92">
        <v>3</v>
      </c>
      <c r="B257" s="93">
        <v>2</v>
      </c>
      <c r="C257" s="93">
        <v>1</v>
      </c>
      <c r="D257" s="93">
        <v>3</v>
      </c>
      <c r="E257" s="93">
        <v>1</v>
      </c>
      <c r="F257" s="94">
        <v>1</v>
      </c>
      <c r="G257" s="73" t="s">
        <v>188</v>
      </c>
      <c r="H257" s="61">
        <v>223</v>
      </c>
      <c r="I257" s="151">
        <v>0</v>
      </c>
      <c r="J257" s="151">
        <v>0</v>
      </c>
      <c r="K257" s="151">
        <v>0</v>
      </c>
      <c r="L257" s="151">
        <v>0</v>
      </c>
      <c r="M257" s="9"/>
    </row>
    <row r="258" spans="1:13" ht="27.75" hidden="1" customHeight="1">
      <c r="A258" s="92">
        <v>3</v>
      </c>
      <c r="B258" s="93">
        <v>2</v>
      </c>
      <c r="C258" s="93">
        <v>1</v>
      </c>
      <c r="D258" s="93">
        <v>3</v>
      </c>
      <c r="E258" s="93">
        <v>1</v>
      </c>
      <c r="F258" s="94">
        <v>2</v>
      </c>
      <c r="G258" s="73" t="s">
        <v>189</v>
      </c>
      <c r="H258" s="61">
        <v>224</v>
      </c>
      <c r="I258" s="173">
        <v>0</v>
      </c>
      <c r="J258" s="170">
        <v>0</v>
      </c>
      <c r="K258" s="173">
        <v>0</v>
      </c>
      <c r="L258" s="173">
        <v>0</v>
      </c>
      <c r="M258" s="9"/>
    </row>
    <row r="259" spans="1:13" ht="26.25" hidden="1" customHeight="1">
      <c r="A259" s="92">
        <v>3</v>
      </c>
      <c r="B259" s="93">
        <v>2</v>
      </c>
      <c r="C259" s="93">
        <v>1</v>
      </c>
      <c r="D259" s="93">
        <v>4</v>
      </c>
      <c r="E259" s="93"/>
      <c r="F259" s="94"/>
      <c r="G259" s="73" t="s">
        <v>190</v>
      </c>
      <c r="H259" s="61">
        <v>225</v>
      </c>
      <c r="I259" s="147">
        <f>I260</f>
        <v>0</v>
      </c>
      <c r="J259" s="148">
        <f>J260</f>
        <v>0</v>
      </c>
      <c r="K259" s="147">
        <f>K260</f>
        <v>0</v>
      </c>
      <c r="L259" s="148">
        <f>L260</f>
        <v>0</v>
      </c>
      <c r="M259" s="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190</v>
      </c>
      <c r="H260" s="61">
        <v>226</v>
      </c>
      <c r="I260" s="158">
        <f>SUM(I261:I262)</f>
        <v>0</v>
      </c>
      <c r="J260" s="160">
        <f>SUM(J261:J262)</f>
        <v>0</v>
      </c>
      <c r="K260" s="161">
        <f>SUM(K261:K262)</f>
        <v>0</v>
      </c>
      <c r="L260" s="161">
        <f>SUM(L261:L262)</f>
        <v>0</v>
      </c>
      <c r="M260" s="9"/>
    </row>
    <row r="261" spans="1:13" ht="25.5" hidden="1" customHeight="1">
      <c r="A261" s="92">
        <v>3</v>
      </c>
      <c r="B261" s="93">
        <v>2</v>
      </c>
      <c r="C261" s="93">
        <v>1</v>
      </c>
      <c r="D261" s="93">
        <v>4</v>
      </c>
      <c r="E261" s="93">
        <v>1</v>
      </c>
      <c r="F261" s="94">
        <v>1</v>
      </c>
      <c r="G261" s="73" t="s">
        <v>191</v>
      </c>
      <c r="H261" s="61">
        <v>227</v>
      </c>
      <c r="I261" s="151">
        <v>0</v>
      </c>
      <c r="J261" s="151">
        <v>0</v>
      </c>
      <c r="K261" s="151">
        <v>0</v>
      </c>
      <c r="L261" s="151">
        <v>0</v>
      </c>
      <c r="M261" s="9"/>
    </row>
    <row r="262" spans="1:13" ht="27.75" hidden="1" customHeight="1">
      <c r="A262" s="92">
        <v>3</v>
      </c>
      <c r="B262" s="93">
        <v>2</v>
      </c>
      <c r="C262" s="93">
        <v>1</v>
      </c>
      <c r="D262" s="93">
        <v>4</v>
      </c>
      <c r="E262" s="93">
        <v>1</v>
      </c>
      <c r="F262" s="94">
        <v>2</v>
      </c>
      <c r="G262" s="73" t="s">
        <v>192</v>
      </c>
      <c r="H262" s="61">
        <v>228</v>
      </c>
      <c r="I262" s="151">
        <v>0</v>
      </c>
      <c r="J262" s="151">
        <v>0</v>
      </c>
      <c r="K262" s="151">
        <v>0</v>
      </c>
      <c r="L262" s="151">
        <v>0</v>
      </c>
      <c r="M262" s="9"/>
    </row>
    <row r="263" spans="1:13" hidden="1">
      <c r="A263" s="92">
        <v>3</v>
      </c>
      <c r="B263" s="93">
        <v>2</v>
      </c>
      <c r="C263" s="93">
        <v>1</v>
      </c>
      <c r="D263" s="93">
        <v>5</v>
      </c>
      <c r="E263" s="93"/>
      <c r="F263" s="94"/>
      <c r="G263" s="73" t="s">
        <v>193</v>
      </c>
      <c r="H263" s="61">
        <v>229</v>
      </c>
      <c r="I263" s="147">
        <f t="shared" ref="I263:L264" si="26">I264</f>
        <v>0</v>
      </c>
      <c r="J263" s="174">
        <f t="shared" si="26"/>
        <v>0</v>
      </c>
      <c r="K263" s="148">
        <f t="shared" si="26"/>
        <v>0</v>
      </c>
      <c r="L263" s="148">
        <f t="shared" si="26"/>
        <v>0</v>
      </c>
    </row>
    <row r="264" spans="1:13" ht="29.25" hidden="1" customHeight="1">
      <c r="A264" s="92">
        <v>3</v>
      </c>
      <c r="B264" s="93">
        <v>2</v>
      </c>
      <c r="C264" s="93">
        <v>1</v>
      </c>
      <c r="D264" s="93">
        <v>5</v>
      </c>
      <c r="E264" s="93">
        <v>1</v>
      </c>
      <c r="F264" s="94"/>
      <c r="G264" s="73" t="s">
        <v>193</v>
      </c>
      <c r="H264" s="61">
        <v>230</v>
      </c>
      <c r="I264" s="148">
        <f t="shared" si="26"/>
        <v>0</v>
      </c>
      <c r="J264" s="174">
        <f t="shared" si="26"/>
        <v>0</v>
      </c>
      <c r="K264" s="148">
        <f t="shared" si="26"/>
        <v>0</v>
      </c>
      <c r="L264" s="148">
        <f t="shared" si="26"/>
        <v>0</v>
      </c>
      <c r="M264" s="9"/>
    </row>
    <row r="265" spans="1:13" hidden="1">
      <c r="A265" s="117">
        <v>3</v>
      </c>
      <c r="B265" s="118">
        <v>2</v>
      </c>
      <c r="C265" s="118">
        <v>1</v>
      </c>
      <c r="D265" s="118">
        <v>5</v>
      </c>
      <c r="E265" s="118">
        <v>1</v>
      </c>
      <c r="F265" s="119">
        <v>1</v>
      </c>
      <c r="G265" s="73" t="s">
        <v>193</v>
      </c>
      <c r="H265" s="61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idden="1">
      <c r="A266" s="92">
        <v>3</v>
      </c>
      <c r="B266" s="93">
        <v>2</v>
      </c>
      <c r="C266" s="93">
        <v>1</v>
      </c>
      <c r="D266" s="93">
        <v>6</v>
      </c>
      <c r="E266" s="93"/>
      <c r="F266" s="94"/>
      <c r="G266" s="73" t="s">
        <v>194</v>
      </c>
      <c r="H266" s="61">
        <v>232</v>
      </c>
      <c r="I266" s="147">
        <f t="shared" ref="I266:L267" si="27">I267</f>
        <v>0</v>
      </c>
      <c r="J266" s="174">
        <f t="shared" si="27"/>
        <v>0</v>
      </c>
      <c r="K266" s="148">
        <f t="shared" si="27"/>
        <v>0</v>
      </c>
      <c r="L266" s="148">
        <f t="shared" si="27"/>
        <v>0</v>
      </c>
    </row>
    <row r="267" spans="1:13" hidden="1">
      <c r="A267" s="92">
        <v>3</v>
      </c>
      <c r="B267" s="92">
        <v>2</v>
      </c>
      <c r="C267" s="93">
        <v>1</v>
      </c>
      <c r="D267" s="93">
        <v>6</v>
      </c>
      <c r="E267" s="93">
        <v>1</v>
      </c>
      <c r="F267" s="94"/>
      <c r="G267" s="73" t="s">
        <v>194</v>
      </c>
      <c r="H267" s="61">
        <v>233</v>
      </c>
      <c r="I267" s="147">
        <f t="shared" si="27"/>
        <v>0</v>
      </c>
      <c r="J267" s="174">
        <f t="shared" si="27"/>
        <v>0</v>
      </c>
      <c r="K267" s="148">
        <f t="shared" si="27"/>
        <v>0</v>
      </c>
      <c r="L267" s="148">
        <f t="shared" si="27"/>
        <v>0</v>
      </c>
    </row>
    <row r="268" spans="1:13" ht="24" hidden="1" customHeight="1">
      <c r="A268" s="66">
        <v>3</v>
      </c>
      <c r="B268" s="66">
        <v>2</v>
      </c>
      <c r="C268" s="93">
        <v>1</v>
      </c>
      <c r="D268" s="93">
        <v>6</v>
      </c>
      <c r="E268" s="93">
        <v>1</v>
      </c>
      <c r="F268" s="94">
        <v>1</v>
      </c>
      <c r="G268" s="73" t="s">
        <v>194</v>
      </c>
      <c r="H268" s="61">
        <v>234</v>
      </c>
      <c r="I268" s="173">
        <v>0</v>
      </c>
      <c r="J268" s="173">
        <v>0</v>
      </c>
      <c r="K268" s="173">
        <v>0</v>
      </c>
      <c r="L268" s="173">
        <v>0</v>
      </c>
      <c r="M268" s="9"/>
    </row>
    <row r="269" spans="1:13" ht="27.75" hidden="1" customHeight="1">
      <c r="A269" s="92">
        <v>3</v>
      </c>
      <c r="B269" s="92">
        <v>2</v>
      </c>
      <c r="C269" s="93">
        <v>1</v>
      </c>
      <c r="D269" s="93">
        <v>7</v>
      </c>
      <c r="E269" s="93"/>
      <c r="F269" s="94"/>
      <c r="G269" s="73" t="s">
        <v>195</v>
      </c>
      <c r="H269" s="61">
        <v>235</v>
      </c>
      <c r="I269" s="147">
        <f>I270</f>
        <v>0</v>
      </c>
      <c r="J269" s="174">
        <f>J270</f>
        <v>0</v>
      </c>
      <c r="K269" s="148">
        <f>K270</f>
        <v>0</v>
      </c>
      <c r="L269" s="148">
        <f>L270</f>
        <v>0</v>
      </c>
      <c r="M269" s="9"/>
    </row>
    <row r="270" spans="1:13" hidden="1">
      <c r="A270" s="92">
        <v>3</v>
      </c>
      <c r="B270" s="93">
        <v>2</v>
      </c>
      <c r="C270" s="93">
        <v>1</v>
      </c>
      <c r="D270" s="93">
        <v>7</v>
      </c>
      <c r="E270" s="93">
        <v>1</v>
      </c>
      <c r="F270" s="94"/>
      <c r="G270" s="73" t="s">
        <v>195</v>
      </c>
      <c r="H270" s="61">
        <v>236</v>
      </c>
      <c r="I270" s="147">
        <f>I271+I272</f>
        <v>0</v>
      </c>
      <c r="J270" s="147">
        <f>J271+J272</f>
        <v>0</v>
      </c>
      <c r="K270" s="147">
        <f>K271+K272</f>
        <v>0</v>
      </c>
      <c r="L270" s="147">
        <f>L271+L272</f>
        <v>0</v>
      </c>
    </row>
    <row r="271" spans="1:13" ht="27" hidden="1" customHeight="1">
      <c r="A271" s="92">
        <v>3</v>
      </c>
      <c r="B271" s="93">
        <v>2</v>
      </c>
      <c r="C271" s="93">
        <v>1</v>
      </c>
      <c r="D271" s="93">
        <v>7</v>
      </c>
      <c r="E271" s="93">
        <v>1</v>
      </c>
      <c r="F271" s="94">
        <v>1</v>
      </c>
      <c r="G271" s="73" t="s">
        <v>196</v>
      </c>
      <c r="H271" s="61">
        <v>237</v>
      </c>
      <c r="I271" s="150">
        <v>0</v>
      </c>
      <c r="J271" s="151">
        <v>0</v>
      </c>
      <c r="K271" s="151">
        <v>0</v>
      </c>
      <c r="L271" s="151">
        <v>0</v>
      </c>
      <c r="M271" s="9"/>
    </row>
    <row r="272" spans="1:13" ht="24.75" hidden="1" customHeight="1">
      <c r="A272" s="92">
        <v>3</v>
      </c>
      <c r="B272" s="93">
        <v>2</v>
      </c>
      <c r="C272" s="93">
        <v>1</v>
      </c>
      <c r="D272" s="93">
        <v>7</v>
      </c>
      <c r="E272" s="93">
        <v>1</v>
      </c>
      <c r="F272" s="94">
        <v>2</v>
      </c>
      <c r="G272" s="73" t="s">
        <v>197</v>
      </c>
      <c r="H272" s="61">
        <v>238</v>
      </c>
      <c r="I272" s="151">
        <v>0</v>
      </c>
      <c r="J272" s="151">
        <v>0</v>
      </c>
      <c r="K272" s="151">
        <v>0</v>
      </c>
      <c r="L272" s="151">
        <v>0</v>
      </c>
      <c r="M272" s="9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198</v>
      </c>
      <c r="H273" s="61">
        <v>239</v>
      </c>
      <c r="I273" s="147">
        <f>SUM(I274+I283+I287+I291+I295+I298+I301)</f>
        <v>0</v>
      </c>
      <c r="J273" s="174">
        <f>SUM(J274+J283+J287+J291+J295+J298+J301)</f>
        <v>0</v>
      </c>
      <c r="K273" s="148">
        <f>SUM(K274+K283+K287+K291+K295+K298+K301)</f>
        <v>0</v>
      </c>
      <c r="L273" s="148">
        <f>SUM(L274+L283+L287+L291+L295+L298+L301)</f>
        <v>0</v>
      </c>
      <c r="M273" s="9"/>
    </row>
    <row r="274" spans="1:13" hidden="1">
      <c r="A274" s="92">
        <v>3</v>
      </c>
      <c r="B274" s="93">
        <v>2</v>
      </c>
      <c r="C274" s="93">
        <v>2</v>
      </c>
      <c r="D274" s="93">
        <v>1</v>
      </c>
      <c r="E274" s="93"/>
      <c r="F274" s="94"/>
      <c r="G274" s="73" t="s">
        <v>199</v>
      </c>
      <c r="H274" s="61">
        <v>240</v>
      </c>
      <c r="I274" s="147">
        <f>I275</f>
        <v>0</v>
      </c>
      <c r="J274" s="147">
        <f>J275</f>
        <v>0</v>
      </c>
      <c r="K274" s="147">
        <f>K275</f>
        <v>0</v>
      </c>
      <c r="L274" s="147">
        <f>L275</f>
        <v>0</v>
      </c>
    </row>
    <row r="275" spans="1:13" hidden="1">
      <c r="A275" s="91">
        <v>3</v>
      </c>
      <c r="B275" s="92">
        <v>2</v>
      </c>
      <c r="C275" s="93">
        <v>2</v>
      </c>
      <c r="D275" s="93">
        <v>1</v>
      </c>
      <c r="E275" s="93">
        <v>1</v>
      </c>
      <c r="F275" s="94"/>
      <c r="G275" s="73" t="s">
        <v>177</v>
      </c>
      <c r="H275" s="61">
        <v>241</v>
      </c>
      <c r="I275" s="147">
        <f>SUM(I276)</f>
        <v>0</v>
      </c>
      <c r="J275" s="147">
        <f>SUM(J276)</f>
        <v>0</v>
      </c>
      <c r="K275" s="147">
        <f>SUM(K276)</f>
        <v>0</v>
      </c>
      <c r="L275" s="147">
        <f>SUM(L276)</f>
        <v>0</v>
      </c>
    </row>
    <row r="276" spans="1:13" hidden="1">
      <c r="A276" s="91">
        <v>3</v>
      </c>
      <c r="B276" s="92">
        <v>2</v>
      </c>
      <c r="C276" s="93">
        <v>2</v>
      </c>
      <c r="D276" s="93">
        <v>1</v>
      </c>
      <c r="E276" s="93">
        <v>1</v>
      </c>
      <c r="F276" s="94">
        <v>1</v>
      </c>
      <c r="G276" s="73" t="s">
        <v>177</v>
      </c>
      <c r="H276" s="61">
        <v>242</v>
      </c>
      <c r="I276" s="151">
        <v>0</v>
      </c>
      <c r="J276" s="151">
        <v>0</v>
      </c>
      <c r="K276" s="151">
        <v>0</v>
      </c>
      <c r="L276" s="151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200</v>
      </c>
      <c r="H277" s="61">
        <v>243</v>
      </c>
      <c r="I277" s="147">
        <f>SUM(I278:I279)</f>
        <v>0</v>
      </c>
      <c r="J277" s="147">
        <f>SUM(J278:J279)</f>
        <v>0</v>
      </c>
      <c r="K277" s="147">
        <f>SUM(K278:K279)</f>
        <v>0</v>
      </c>
      <c r="L277" s="147">
        <f>SUM(L278:L279)</f>
        <v>0</v>
      </c>
      <c r="M277" s="9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179</v>
      </c>
      <c r="H278" s="61">
        <v>244</v>
      </c>
      <c r="I278" s="151">
        <v>0</v>
      </c>
      <c r="J278" s="150">
        <v>0</v>
      </c>
      <c r="K278" s="151">
        <v>0</v>
      </c>
      <c r="L278" s="151">
        <v>0</v>
      </c>
      <c r="M278" s="9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180</v>
      </c>
      <c r="H279" s="61">
        <v>245</v>
      </c>
      <c r="I279" s="151">
        <v>0</v>
      </c>
      <c r="J279" s="150">
        <v>0</v>
      </c>
      <c r="K279" s="151">
        <v>0</v>
      </c>
      <c r="L279" s="151">
        <v>0</v>
      </c>
      <c r="M279" s="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181</v>
      </c>
      <c r="H280" s="61">
        <v>246</v>
      </c>
      <c r="I280" s="147">
        <f>SUM(I281:I282)</f>
        <v>0</v>
      </c>
      <c r="J280" s="147">
        <f>SUM(J281:J282)</f>
        <v>0</v>
      </c>
      <c r="K280" s="147">
        <f>SUM(K281:K282)</f>
        <v>0</v>
      </c>
      <c r="L280" s="147">
        <f>SUM(L281:L282)</f>
        <v>0</v>
      </c>
      <c r="M280" s="9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182</v>
      </c>
      <c r="H281" s="61">
        <v>247</v>
      </c>
      <c r="I281" s="151">
        <v>0</v>
      </c>
      <c r="J281" s="150">
        <v>0</v>
      </c>
      <c r="K281" s="151">
        <v>0</v>
      </c>
      <c r="L281" s="151">
        <v>0</v>
      </c>
      <c r="M281" s="9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201</v>
      </c>
      <c r="H282" s="61">
        <v>248</v>
      </c>
      <c r="I282" s="151">
        <v>0</v>
      </c>
      <c r="J282" s="150">
        <v>0</v>
      </c>
      <c r="K282" s="151">
        <v>0</v>
      </c>
      <c r="L282" s="151">
        <v>0</v>
      </c>
      <c r="M282" s="9"/>
    </row>
    <row r="283" spans="1:13" ht="25.5" hidden="1" customHeight="1">
      <c r="A283" s="91">
        <v>3</v>
      </c>
      <c r="B283" s="92">
        <v>2</v>
      </c>
      <c r="C283" s="93">
        <v>2</v>
      </c>
      <c r="D283" s="93">
        <v>2</v>
      </c>
      <c r="E283" s="93"/>
      <c r="F283" s="94"/>
      <c r="G283" s="73" t="s">
        <v>202</v>
      </c>
      <c r="H283" s="61">
        <v>249</v>
      </c>
      <c r="I283" s="147">
        <f>I284</f>
        <v>0</v>
      </c>
      <c r="J283" s="148">
        <f>J284</f>
        <v>0</v>
      </c>
      <c r="K283" s="147">
        <f>K284</f>
        <v>0</v>
      </c>
      <c r="L283" s="148">
        <f>L284</f>
        <v>0</v>
      </c>
      <c r="M283" s="9"/>
    </row>
    <row r="284" spans="1:13" ht="32.25" hidden="1" customHeight="1">
      <c r="A284" s="92">
        <v>3</v>
      </c>
      <c r="B284" s="93">
        <v>2</v>
      </c>
      <c r="C284" s="64">
        <v>2</v>
      </c>
      <c r="D284" s="64">
        <v>2</v>
      </c>
      <c r="E284" s="64">
        <v>1</v>
      </c>
      <c r="F284" s="67"/>
      <c r="G284" s="73" t="s">
        <v>202</v>
      </c>
      <c r="H284" s="61">
        <v>250</v>
      </c>
      <c r="I284" s="158">
        <f>SUM(I285:I286)</f>
        <v>0</v>
      </c>
      <c r="J284" s="160">
        <f>SUM(J285:J286)</f>
        <v>0</v>
      </c>
      <c r="K284" s="161">
        <f>SUM(K285:K286)</f>
        <v>0</v>
      </c>
      <c r="L284" s="161">
        <f>SUM(L285:L286)</f>
        <v>0</v>
      </c>
      <c r="M284" s="9"/>
    </row>
    <row r="285" spans="1:13" ht="25.5" hidden="1" customHeight="1">
      <c r="A285" s="92">
        <v>3</v>
      </c>
      <c r="B285" s="93">
        <v>2</v>
      </c>
      <c r="C285" s="93">
        <v>2</v>
      </c>
      <c r="D285" s="93">
        <v>2</v>
      </c>
      <c r="E285" s="93">
        <v>1</v>
      </c>
      <c r="F285" s="94">
        <v>1</v>
      </c>
      <c r="G285" s="73" t="s">
        <v>203</v>
      </c>
      <c r="H285" s="61">
        <v>251</v>
      </c>
      <c r="I285" s="151">
        <v>0</v>
      </c>
      <c r="J285" s="151">
        <v>0</v>
      </c>
      <c r="K285" s="151">
        <v>0</v>
      </c>
      <c r="L285" s="151">
        <v>0</v>
      </c>
      <c r="M285" s="9"/>
    </row>
    <row r="286" spans="1:13" ht="25.5" hidden="1" customHeight="1">
      <c r="A286" s="92">
        <v>3</v>
      </c>
      <c r="B286" s="93">
        <v>2</v>
      </c>
      <c r="C286" s="93">
        <v>2</v>
      </c>
      <c r="D286" s="93">
        <v>2</v>
      </c>
      <c r="E286" s="93">
        <v>1</v>
      </c>
      <c r="F286" s="94">
        <v>2</v>
      </c>
      <c r="G286" s="91" t="s">
        <v>204</v>
      </c>
      <c r="H286" s="61">
        <v>252</v>
      </c>
      <c r="I286" s="151">
        <v>0</v>
      </c>
      <c r="J286" s="151">
        <v>0</v>
      </c>
      <c r="K286" s="151">
        <v>0</v>
      </c>
      <c r="L286" s="151">
        <v>0</v>
      </c>
      <c r="M286" s="9"/>
    </row>
    <row r="287" spans="1:13" ht="25.5" hidden="1" customHeight="1">
      <c r="A287" s="92">
        <v>3</v>
      </c>
      <c r="B287" s="93">
        <v>2</v>
      </c>
      <c r="C287" s="93">
        <v>2</v>
      </c>
      <c r="D287" s="93">
        <v>3</v>
      </c>
      <c r="E287" s="93"/>
      <c r="F287" s="94"/>
      <c r="G287" s="73" t="s">
        <v>205</v>
      </c>
      <c r="H287" s="61">
        <v>253</v>
      </c>
      <c r="I287" s="147">
        <f>I288</f>
        <v>0</v>
      </c>
      <c r="J287" s="174">
        <f>J288</f>
        <v>0</v>
      </c>
      <c r="K287" s="148">
        <f>K288</f>
        <v>0</v>
      </c>
      <c r="L287" s="148">
        <f>L288</f>
        <v>0</v>
      </c>
      <c r="M287" s="9"/>
    </row>
    <row r="288" spans="1:13" ht="30" hidden="1" customHeight="1">
      <c r="A288" s="66">
        <v>3</v>
      </c>
      <c r="B288" s="93">
        <v>2</v>
      </c>
      <c r="C288" s="93">
        <v>2</v>
      </c>
      <c r="D288" s="93">
        <v>3</v>
      </c>
      <c r="E288" s="93">
        <v>1</v>
      </c>
      <c r="F288" s="94"/>
      <c r="G288" s="73" t="s">
        <v>205</v>
      </c>
      <c r="H288" s="61">
        <v>254</v>
      </c>
      <c r="I288" s="147">
        <f>I289+I290</f>
        <v>0</v>
      </c>
      <c r="J288" s="147">
        <f>J289+J290</f>
        <v>0</v>
      </c>
      <c r="K288" s="147">
        <f>K289+K290</f>
        <v>0</v>
      </c>
      <c r="L288" s="147">
        <f>L289+L290</f>
        <v>0</v>
      </c>
      <c r="M288" s="9"/>
    </row>
    <row r="289" spans="1:13" ht="31.5" hidden="1" customHeight="1">
      <c r="A289" s="66">
        <v>3</v>
      </c>
      <c r="B289" s="93">
        <v>2</v>
      </c>
      <c r="C289" s="93">
        <v>2</v>
      </c>
      <c r="D289" s="93">
        <v>3</v>
      </c>
      <c r="E289" s="93">
        <v>1</v>
      </c>
      <c r="F289" s="94">
        <v>1</v>
      </c>
      <c r="G289" s="73" t="s">
        <v>206</v>
      </c>
      <c r="H289" s="61">
        <v>255</v>
      </c>
      <c r="I289" s="151">
        <v>0</v>
      </c>
      <c r="J289" s="151">
        <v>0</v>
      </c>
      <c r="K289" s="151">
        <v>0</v>
      </c>
      <c r="L289" s="151">
        <v>0</v>
      </c>
      <c r="M289" s="9"/>
    </row>
    <row r="290" spans="1:13" ht="25.5" hidden="1" customHeight="1">
      <c r="A290" s="66">
        <v>3</v>
      </c>
      <c r="B290" s="93">
        <v>2</v>
      </c>
      <c r="C290" s="93">
        <v>2</v>
      </c>
      <c r="D290" s="93">
        <v>3</v>
      </c>
      <c r="E290" s="93">
        <v>1</v>
      </c>
      <c r="F290" s="94">
        <v>2</v>
      </c>
      <c r="G290" s="73" t="s">
        <v>207</v>
      </c>
      <c r="H290" s="61">
        <v>256</v>
      </c>
      <c r="I290" s="151">
        <v>0</v>
      </c>
      <c r="J290" s="151">
        <v>0</v>
      </c>
      <c r="K290" s="151">
        <v>0</v>
      </c>
      <c r="L290" s="151">
        <v>0</v>
      </c>
      <c r="M290" s="9"/>
    </row>
    <row r="291" spans="1:13" ht="27" hidden="1" customHeight="1">
      <c r="A291" s="92">
        <v>3</v>
      </c>
      <c r="B291" s="93">
        <v>2</v>
      </c>
      <c r="C291" s="93">
        <v>2</v>
      </c>
      <c r="D291" s="93">
        <v>4</v>
      </c>
      <c r="E291" s="93"/>
      <c r="F291" s="94"/>
      <c r="G291" s="73" t="s">
        <v>208</v>
      </c>
      <c r="H291" s="61">
        <v>257</v>
      </c>
      <c r="I291" s="147">
        <f>I292</f>
        <v>0</v>
      </c>
      <c r="J291" s="174">
        <f>J292</f>
        <v>0</v>
      </c>
      <c r="K291" s="148">
        <f>K292</f>
        <v>0</v>
      </c>
      <c r="L291" s="148">
        <f>L292</f>
        <v>0</v>
      </c>
      <c r="M291" s="9"/>
    </row>
    <row r="292" spans="1:13" hidden="1">
      <c r="A292" s="92">
        <v>3</v>
      </c>
      <c r="B292" s="93">
        <v>2</v>
      </c>
      <c r="C292" s="93">
        <v>2</v>
      </c>
      <c r="D292" s="93">
        <v>4</v>
      </c>
      <c r="E292" s="93">
        <v>1</v>
      </c>
      <c r="F292" s="94"/>
      <c r="G292" s="73" t="s">
        <v>208</v>
      </c>
      <c r="H292" s="61">
        <v>258</v>
      </c>
      <c r="I292" s="147">
        <f>SUM(I293:I294)</f>
        <v>0</v>
      </c>
      <c r="J292" s="174">
        <f>SUM(J293:J294)</f>
        <v>0</v>
      </c>
      <c r="K292" s="148">
        <f>SUM(K293:K294)</f>
        <v>0</v>
      </c>
      <c r="L292" s="148">
        <f>SUM(L293:L294)</f>
        <v>0</v>
      </c>
    </row>
    <row r="293" spans="1:13" ht="30.75" hidden="1" customHeight="1">
      <c r="A293" s="92">
        <v>3</v>
      </c>
      <c r="B293" s="93">
        <v>2</v>
      </c>
      <c r="C293" s="93">
        <v>2</v>
      </c>
      <c r="D293" s="93">
        <v>4</v>
      </c>
      <c r="E293" s="93">
        <v>1</v>
      </c>
      <c r="F293" s="94">
        <v>1</v>
      </c>
      <c r="G293" s="73" t="s">
        <v>209</v>
      </c>
      <c r="H293" s="61">
        <v>259</v>
      </c>
      <c r="I293" s="151">
        <v>0</v>
      </c>
      <c r="J293" s="151">
        <v>0</v>
      </c>
      <c r="K293" s="151">
        <v>0</v>
      </c>
      <c r="L293" s="151">
        <v>0</v>
      </c>
      <c r="M293" s="9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210</v>
      </c>
      <c r="H294" s="61">
        <v>260</v>
      </c>
      <c r="I294" s="151">
        <v>0</v>
      </c>
      <c r="J294" s="151">
        <v>0</v>
      </c>
      <c r="K294" s="151">
        <v>0</v>
      </c>
      <c r="L294" s="151">
        <v>0</v>
      </c>
      <c r="M294" s="9"/>
    </row>
    <row r="295" spans="1:13" ht="28.5" hidden="1" customHeight="1">
      <c r="A295" s="92">
        <v>3</v>
      </c>
      <c r="B295" s="93">
        <v>2</v>
      </c>
      <c r="C295" s="93">
        <v>2</v>
      </c>
      <c r="D295" s="93">
        <v>5</v>
      </c>
      <c r="E295" s="93"/>
      <c r="F295" s="94"/>
      <c r="G295" s="73" t="s">
        <v>211</v>
      </c>
      <c r="H295" s="61">
        <v>261</v>
      </c>
      <c r="I295" s="147">
        <f t="shared" ref="I295:L296" si="28">I296</f>
        <v>0</v>
      </c>
      <c r="J295" s="174">
        <f t="shared" si="28"/>
        <v>0</v>
      </c>
      <c r="K295" s="148">
        <f t="shared" si="28"/>
        <v>0</v>
      </c>
      <c r="L295" s="148">
        <f t="shared" si="28"/>
        <v>0</v>
      </c>
      <c r="M295" s="9"/>
    </row>
    <row r="296" spans="1:13" ht="26.25" hidden="1" customHeight="1">
      <c r="A296" s="92">
        <v>3</v>
      </c>
      <c r="B296" s="93">
        <v>2</v>
      </c>
      <c r="C296" s="93">
        <v>2</v>
      </c>
      <c r="D296" s="93">
        <v>5</v>
      </c>
      <c r="E296" s="93">
        <v>1</v>
      </c>
      <c r="F296" s="94"/>
      <c r="G296" s="73" t="s">
        <v>211</v>
      </c>
      <c r="H296" s="61">
        <v>262</v>
      </c>
      <c r="I296" s="147">
        <f t="shared" si="28"/>
        <v>0</v>
      </c>
      <c r="J296" s="174">
        <f t="shared" si="28"/>
        <v>0</v>
      </c>
      <c r="K296" s="148">
        <f t="shared" si="28"/>
        <v>0</v>
      </c>
      <c r="L296" s="148">
        <f t="shared" si="28"/>
        <v>0</v>
      </c>
      <c r="M296" s="9"/>
    </row>
    <row r="297" spans="1:13" ht="26.25" hidden="1" customHeight="1">
      <c r="A297" s="92">
        <v>3</v>
      </c>
      <c r="B297" s="93">
        <v>2</v>
      </c>
      <c r="C297" s="93">
        <v>2</v>
      </c>
      <c r="D297" s="93">
        <v>5</v>
      </c>
      <c r="E297" s="93">
        <v>1</v>
      </c>
      <c r="F297" s="94">
        <v>1</v>
      </c>
      <c r="G297" s="73" t="s">
        <v>211</v>
      </c>
      <c r="H297" s="61">
        <v>263</v>
      </c>
      <c r="I297" s="151">
        <v>0</v>
      </c>
      <c r="J297" s="151">
        <v>0</v>
      </c>
      <c r="K297" s="151">
        <v>0</v>
      </c>
      <c r="L297" s="151">
        <v>0</v>
      </c>
      <c r="M297" s="9"/>
    </row>
    <row r="298" spans="1:13" ht="26.25" hidden="1" customHeight="1">
      <c r="A298" s="92">
        <v>3</v>
      </c>
      <c r="B298" s="93">
        <v>2</v>
      </c>
      <c r="C298" s="93">
        <v>2</v>
      </c>
      <c r="D298" s="93">
        <v>6</v>
      </c>
      <c r="E298" s="93"/>
      <c r="F298" s="94"/>
      <c r="G298" s="73" t="s">
        <v>194</v>
      </c>
      <c r="H298" s="61">
        <v>264</v>
      </c>
      <c r="I298" s="147">
        <f t="shared" ref="I298:L299" si="29">I299</f>
        <v>0</v>
      </c>
      <c r="J298" s="178">
        <f t="shared" si="29"/>
        <v>0</v>
      </c>
      <c r="K298" s="148">
        <f t="shared" si="29"/>
        <v>0</v>
      </c>
      <c r="L298" s="148">
        <f t="shared" si="29"/>
        <v>0</v>
      </c>
      <c r="M298" s="9"/>
    </row>
    <row r="299" spans="1:13" ht="30" hidden="1" customHeight="1">
      <c r="A299" s="92">
        <v>3</v>
      </c>
      <c r="B299" s="93">
        <v>2</v>
      </c>
      <c r="C299" s="93">
        <v>2</v>
      </c>
      <c r="D299" s="93">
        <v>6</v>
      </c>
      <c r="E299" s="93">
        <v>1</v>
      </c>
      <c r="F299" s="94"/>
      <c r="G299" s="73" t="s">
        <v>194</v>
      </c>
      <c r="H299" s="61">
        <v>265</v>
      </c>
      <c r="I299" s="147">
        <f t="shared" si="29"/>
        <v>0</v>
      </c>
      <c r="J299" s="178">
        <f t="shared" si="29"/>
        <v>0</v>
      </c>
      <c r="K299" s="148">
        <f t="shared" si="29"/>
        <v>0</v>
      </c>
      <c r="L299" s="148">
        <f t="shared" si="29"/>
        <v>0</v>
      </c>
      <c r="M299" s="9"/>
    </row>
    <row r="300" spans="1:13" ht="24.75" hidden="1" customHeight="1">
      <c r="A300" s="92">
        <v>3</v>
      </c>
      <c r="B300" s="118">
        <v>2</v>
      </c>
      <c r="C300" s="118">
        <v>2</v>
      </c>
      <c r="D300" s="93">
        <v>6</v>
      </c>
      <c r="E300" s="118">
        <v>1</v>
      </c>
      <c r="F300" s="119">
        <v>1</v>
      </c>
      <c r="G300" s="111" t="s">
        <v>194</v>
      </c>
      <c r="H300" s="61">
        <v>266</v>
      </c>
      <c r="I300" s="151">
        <v>0</v>
      </c>
      <c r="J300" s="151">
        <v>0</v>
      </c>
      <c r="K300" s="151">
        <v>0</v>
      </c>
      <c r="L300" s="151">
        <v>0</v>
      </c>
      <c r="M300" s="9"/>
    </row>
    <row r="301" spans="1:13" ht="29.25" hidden="1" customHeight="1">
      <c r="A301" s="91">
        <v>3</v>
      </c>
      <c r="B301" s="92">
        <v>2</v>
      </c>
      <c r="C301" s="93">
        <v>2</v>
      </c>
      <c r="D301" s="93">
        <v>7</v>
      </c>
      <c r="E301" s="93"/>
      <c r="F301" s="94"/>
      <c r="G301" s="73" t="s">
        <v>195</v>
      </c>
      <c r="H301" s="61">
        <v>267</v>
      </c>
      <c r="I301" s="147">
        <f>I302</f>
        <v>0</v>
      </c>
      <c r="J301" s="178">
        <f>J302</f>
        <v>0</v>
      </c>
      <c r="K301" s="148">
        <f>K302</f>
        <v>0</v>
      </c>
      <c r="L301" s="148">
        <f>L302</f>
        <v>0</v>
      </c>
      <c r="M301" s="9"/>
    </row>
    <row r="302" spans="1:13" ht="26.25" hidden="1" customHeight="1">
      <c r="A302" s="91">
        <v>3</v>
      </c>
      <c r="B302" s="92">
        <v>2</v>
      </c>
      <c r="C302" s="93">
        <v>2</v>
      </c>
      <c r="D302" s="93">
        <v>7</v>
      </c>
      <c r="E302" s="93">
        <v>1</v>
      </c>
      <c r="F302" s="94"/>
      <c r="G302" s="73" t="s">
        <v>195</v>
      </c>
      <c r="H302" s="61">
        <v>268</v>
      </c>
      <c r="I302" s="147">
        <f>I303+I304</f>
        <v>0</v>
      </c>
      <c r="J302" s="147">
        <f>J303+J304</f>
        <v>0</v>
      </c>
      <c r="K302" s="147">
        <f>K303+K304</f>
        <v>0</v>
      </c>
      <c r="L302" s="147">
        <f>L303+L304</f>
        <v>0</v>
      </c>
      <c r="M302" s="9"/>
    </row>
    <row r="303" spans="1:13" ht="27.75" hidden="1" customHeight="1">
      <c r="A303" s="91">
        <v>3</v>
      </c>
      <c r="B303" s="92">
        <v>2</v>
      </c>
      <c r="C303" s="92">
        <v>2</v>
      </c>
      <c r="D303" s="93">
        <v>7</v>
      </c>
      <c r="E303" s="93">
        <v>1</v>
      </c>
      <c r="F303" s="94">
        <v>1</v>
      </c>
      <c r="G303" s="73" t="s">
        <v>196</v>
      </c>
      <c r="H303" s="61">
        <v>269</v>
      </c>
      <c r="I303" s="151">
        <v>0</v>
      </c>
      <c r="J303" s="151">
        <v>0</v>
      </c>
      <c r="K303" s="151">
        <v>0</v>
      </c>
      <c r="L303" s="151">
        <v>0</v>
      </c>
      <c r="M303" s="9"/>
    </row>
    <row r="304" spans="1:13" ht="25.5" hidden="1" customHeight="1">
      <c r="A304" s="91">
        <v>3</v>
      </c>
      <c r="B304" s="92">
        <v>2</v>
      </c>
      <c r="C304" s="92">
        <v>2</v>
      </c>
      <c r="D304" s="93">
        <v>7</v>
      </c>
      <c r="E304" s="93">
        <v>1</v>
      </c>
      <c r="F304" s="94">
        <v>2</v>
      </c>
      <c r="G304" s="73" t="s">
        <v>197</v>
      </c>
      <c r="H304" s="61">
        <v>270</v>
      </c>
      <c r="I304" s="151">
        <v>0</v>
      </c>
      <c r="J304" s="151">
        <v>0</v>
      </c>
      <c r="K304" s="151">
        <v>0</v>
      </c>
      <c r="L304" s="151">
        <v>0</v>
      </c>
      <c r="M304" s="9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212</v>
      </c>
      <c r="H305" s="61">
        <v>271</v>
      </c>
      <c r="I305" s="147">
        <f>SUM(I306+I338)</f>
        <v>0</v>
      </c>
      <c r="J305" s="178">
        <f>SUM(J306+J338)</f>
        <v>0</v>
      </c>
      <c r="K305" s="148">
        <f>SUM(K306+K338)</f>
        <v>0</v>
      </c>
      <c r="L305" s="148">
        <f>SUM(L306+L338)</f>
        <v>0</v>
      </c>
      <c r="M305" s="9"/>
    </row>
    <row r="306" spans="1:13" ht="40.5" hidden="1" customHeight="1">
      <c r="A306" s="91">
        <v>3</v>
      </c>
      <c r="B306" s="91">
        <v>3</v>
      </c>
      <c r="C306" s="92">
        <v>1</v>
      </c>
      <c r="D306" s="93"/>
      <c r="E306" s="93"/>
      <c r="F306" s="94"/>
      <c r="G306" s="73" t="s">
        <v>213</v>
      </c>
      <c r="H306" s="61">
        <v>272</v>
      </c>
      <c r="I306" s="147">
        <f>SUM(I307+I316+I320+I324+I328+I331+I334)</f>
        <v>0</v>
      </c>
      <c r="J306" s="178">
        <f>SUM(J307+J316+J320+J324+J328+J331+J334)</f>
        <v>0</v>
      </c>
      <c r="K306" s="148">
        <f>SUM(K307+K316+K320+K324+K328+K331+K334)</f>
        <v>0</v>
      </c>
      <c r="L306" s="148">
        <f>SUM(L307+L316+L320+L324+L328+L331+L334)</f>
        <v>0</v>
      </c>
      <c r="M306" s="9"/>
    </row>
    <row r="307" spans="1:13" ht="29.25" hidden="1" customHeight="1">
      <c r="A307" s="91">
        <v>3</v>
      </c>
      <c r="B307" s="91">
        <v>3</v>
      </c>
      <c r="C307" s="92">
        <v>1</v>
      </c>
      <c r="D307" s="93">
        <v>1</v>
      </c>
      <c r="E307" s="93"/>
      <c r="F307" s="94"/>
      <c r="G307" s="73" t="s">
        <v>199</v>
      </c>
      <c r="H307" s="61">
        <v>273</v>
      </c>
      <c r="I307" s="147">
        <f>SUM(I308+I310+I313)</f>
        <v>0</v>
      </c>
      <c r="J307" s="147">
        <f>SUM(J308+J310+J313)</f>
        <v>0</v>
      </c>
      <c r="K307" s="147">
        <f>SUM(K308+K310+K313)</f>
        <v>0</v>
      </c>
      <c r="L307" s="147">
        <f>SUM(L308+L310+L313)</f>
        <v>0</v>
      </c>
      <c r="M307" s="9"/>
    </row>
    <row r="308" spans="1:13" ht="27" hidden="1" customHeight="1">
      <c r="A308" s="91">
        <v>3</v>
      </c>
      <c r="B308" s="91">
        <v>3</v>
      </c>
      <c r="C308" s="92">
        <v>1</v>
      </c>
      <c r="D308" s="93">
        <v>1</v>
      </c>
      <c r="E308" s="93">
        <v>1</v>
      </c>
      <c r="F308" s="94"/>
      <c r="G308" s="73" t="s">
        <v>177</v>
      </c>
      <c r="H308" s="61">
        <v>274</v>
      </c>
      <c r="I308" s="147">
        <f>SUM(I309:I309)</f>
        <v>0</v>
      </c>
      <c r="J308" s="178">
        <f>SUM(J309:J309)</f>
        <v>0</v>
      </c>
      <c r="K308" s="148">
        <f>SUM(K309:K309)</f>
        <v>0</v>
      </c>
      <c r="L308" s="148">
        <f>SUM(L309:L309)</f>
        <v>0</v>
      </c>
      <c r="M308" s="9"/>
    </row>
    <row r="309" spans="1:13" ht="28.5" hidden="1" customHeight="1">
      <c r="A309" s="91">
        <v>3</v>
      </c>
      <c r="B309" s="91">
        <v>3</v>
      </c>
      <c r="C309" s="92">
        <v>1</v>
      </c>
      <c r="D309" s="93">
        <v>1</v>
      </c>
      <c r="E309" s="93">
        <v>1</v>
      </c>
      <c r="F309" s="94">
        <v>1</v>
      </c>
      <c r="G309" s="73" t="s">
        <v>177</v>
      </c>
      <c r="H309" s="61">
        <v>275</v>
      </c>
      <c r="I309" s="151">
        <v>0</v>
      </c>
      <c r="J309" s="151">
        <v>0</v>
      </c>
      <c r="K309" s="151">
        <v>0</v>
      </c>
      <c r="L309" s="151">
        <v>0</v>
      </c>
      <c r="M309" s="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200</v>
      </c>
      <c r="H310" s="61">
        <v>276</v>
      </c>
      <c r="I310" s="147">
        <f>SUM(I311:I312)</f>
        <v>0</v>
      </c>
      <c r="J310" s="147">
        <f>SUM(J311:J312)</f>
        <v>0</v>
      </c>
      <c r="K310" s="147">
        <f>SUM(K311:K312)</f>
        <v>0</v>
      </c>
      <c r="L310" s="147">
        <f>SUM(L311:L312)</f>
        <v>0</v>
      </c>
      <c r="M310" s="9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179</v>
      </c>
      <c r="H311" s="61">
        <v>277</v>
      </c>
      <c r="I311" s="151">
        <v>0</v>
      </c>
      <c r="J311" s="151">
        <v>0</v>
      </c>
      <c r="K311" s="151">
        <v>0</v>
      </c>
      <c r="L311" s="151">
        <v>0</v>
      </c>
      <c r="M311" s="9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180</v>
      </c>
      <c r="H312" s="61">
        <v>278</v>
      </c>
      <c r="I312" s="151">
        <v>0</v>
      </c>
      <c r="J312" s="151">
        <v>0</v>
      </c>
      <c r="K312" s="151">
        <v>0</v>
      </c>
      <c r="L312" s="151">
        <v>0</v>
      </c>
      <c r="M312" s="9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181</v>
      </c>
      <c r="H313" s="61">
        <v>279</v>
      </c>
      <c r="I313" s="147">
        <f>SUM(I314:I315)</f>
        <v>0</v>
      </c>
      <c r="J313" s="147">
        <f>SUM(J314:J315)</f>
        <v>0</v>
      </c>
      <c r="K313" s="147">
        <f>SUM(K314:K315)</f>
        <v>0</v>
      </c>
      <c r="L313" s="147">
        <f>SUM(L314:L315)</f>
        <v>0</v>
      </c>
      <c r="M313" s="9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182</v>
      </c>
      <c r="H314" s="61">
        <v>280</v>
      </c>
      <c r="I314" s="151">
        <v>0</v>
      </c>
      <c r="J314" s="151">
        <v>0</v>
      </c>
      <c r="K314" s="151">
        <v>0</v>
      </c>
      <c r="L314" s="151">
        <v>0</v>
      </c>
      <c r="M314" s="9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201</v>
      </c>
      <c r="H315" s="61">
        <v>281</v>
      </c>
      <c r="I315" s="151">
        <v>0</v>
      </c>
      <c r="J315" s="151">
        <v>0</v>
      </c>
      <c r="K315" s="151">
        <v>0</v>
      </c>
      <c r="L315" s="151">
        <v>0</v>
      </c>
      <c r="M315" s="9"/>
    </row>
    <row r="316" spans="1:13" hidden="1">
      <c r="A316" s="99">
        <v>3</v>
      </c>
      <c r="B316" s="66">
        <v>3</v>
      </c>
      <c r="C316" s="92">
        <v>1</v>
      </c>
      <c r="D316" s="93">
        <v>2</v>
      </c>
      <c r="E316" s="93"/>
      <c r="F316" s="94"/>
      <c r="G316" s="73" t="s">
        <v>214</v>
      </c>
      <c r="H316" s="61">
        <v>282</v>
      </c>
      <c r="I316" s="147">
        <f>I317</f>
        <v>0</v>
      </c>
      <c r="J316" s="178">
        <f>J317</f>
        <v>0</v>
      </c>
      <c r="K316" s="148">
        <f>K317</f>
        <v>0</v>
      </c>
      <c r="L316" s="148">
        <f>L317</f>
        <v>0</v>
      </c>
    </row>
    <row r="317" spans="1:13" ht="26.25" hidden="1" customHeight="1">
      <c r="A317" s="99">
        <v>3</v>
      </c>
      <c r="B317" s="99">
        <v>3</v>
      </c>
      <c r="C317" s="66">
        <v>1</v>
      </c>
      <c r="D317" s="64">
        <v>2</v>
      </c>
      <c r="E317" s="64">
        <v>1</v>
      </c>
      <c r="F317" s="67"/>
      <c r="G317" s="73" t="s">
        <v>214</v>
      </c>
      <c r="H317" s="61">
        <v>283</v>
      </c>
      <c r="I317" s="158">
        <f>SUM(I318:I319)</f>
        <v>0</v>
      </c>
      <c r="J317" s="179">
        <f>SUM(J318:J319)</f>
        <v>0</v>
      </c>
      <c r="K317" s="161">
        <f>SUM(K318:K319)</f>
        <v>0</v>
      </c>
      <c r="L317" s="161">
        <f>SUM(L318:L319)</f>
        <v>0</v>
      </c>
      <c r="M317" s="9"/>
    </row>
    <row r="318" spans="1:13" ht="25.5" hidden="1" customHeight="1">
      <c r="A318" s="91">
        <v>3</v>
      </c>
      <c r="B318" s="91">
        <v>3</v>
      </c>
      <c r="C318" s="92">
        <v>1</v>
      </c>
      <c r="D318" s="93">
        <v>2</v>
      </c>
      <c r="E318" s="93">
        <v>1</v>
      </c>
      <c r="F318" s="94">
        <v>1</v>
      </c>
      <c r="G318" s="73" t="s">
        <v>215</v>
      </c>
      <c r="H318" s="61">
        <v>284</v>
      </c>
      <c r="I318" s="151">
        <v>0</v>
      </c>
      <c r="J318" s="151">
        <v>0</v>
      </c>
      <c r="K318" s="151">
        <v>0</v>
      </c>
      <c r="L318" s="151">
        <v>0</v>
      </c>
      <c r="M318" s="9"/>
    </row>
    <row r="319" spans="1:13" ht="24" hidden="1" customHeight="1">
      <c r="A319" s="106">
        <v>3</v>
      </c>
      <c r="B319" s="115">
        <v>3</v>
      </c>
      <c r="C319" s="117">
        <v>1</v>
      </c>
      <c r="D319" s="118">
        <v>2</v>
      </c>
      <c r="E319" s="118">
        <v>1</v>
      </c>
      <c r="F319" s="119">
        <v>2</v>
      </c>
      <c r="G319" s="111" t="s">
        <v>216</v>
      </c>
      <c r="H319" s="61">
        <v>285</v>
      </c>
      <c r="I319" s="151">
        <v>0</v>
      </c>
      <c r="J319" s="151">
        <v>0</v>
      </c>
      <c r="K319" s="151">
        <v>0</v>
      </c>
      <c r="L319" s="151">
        <v>0</v>
      </c>
      <c r="M319" s="9"/>
    </row>
    <row r="320" spans="1:13" ht="27.75" hidden="1" customHeight="1">
      <c r="A320" s="92">
        <v>3</v>
      </c>
      <c r="B320" s="73">
        <v>3</v>
      </c>
      <c r="C320" s="92">
        <v>1</v>
      </c>
      <c r="D320" s="93">
        <v>3</v>
      </c>
      <c r="E320" s="93"/>
      <c r="F320" s="94"/>
      <c r="G320" s="73" t="s">
        <v>217</v>
      </c>
      <c r="H320" s="61">
        <v>286</v>
      </c>
      <c r="I320" s="147">
        <f>I321</f>
        <v>0</v>
      </c>
      <c r="J320" s="178">
        <f>J321</f>
        <v>0</v>
      </c>
      <c r="K320" s="148">
        <f>K321</f>
        <v>0</v>
      </c>
      <c r="L320" s="148">
        <f>L321</f>
        <v>0</v>
      </c>
      <c r="M320" s="9"/>
    </row>
    <row r="321" spans="1:13" ht="24" hidden="1" customHeight="1">
      <c r="A321" s="92">
        <v>3</v>
      </c>
      <c r="B321" s="111">
        <v>3</v>
      </c>
      <c r="C321" s="117">
        <v>1</v>
      </c>
      <c r="D321" s="118">
        <v>3</v>
      </c>
      <c r="E321" s="118">
        <v>1</v>
      </c>
      <c r="F321" s="119"/>
      <c r="G321" s="73" t="s">
        <v>217</v>
      </c>
      <c r="H321" s="61">
        <v>287</v>
      </c>
      <c r="I321" s="148">
        <f>I322+I323</f>
        <v>0</v>
      </c>
      <c r="J321" s="148">
        <f>J322+J323</f>
        <v>0</v>
      </c>
      <c r="K321" s="148">
        <f>K322+K323</f>
        <v>0</v>
      </c>
      <c r="L321" s="148">
        <f>L322+L323</f>
        <v>0</v>
      </c>
      <c r="M321" s="9"/>
    </row>
    <row r="322" spans="1:13" ht="27" hidden="1" customHeight="1">
      <c r="A322" s="92">
        <v>3</v>
      </c>
      <c r="B322" s="73">
        <v>3</v>
      </c>
      <c r="C322" s="92">
        <v>1</v>
      </c>
      <c r="D322" s="93">
        <v>3</v>
      </c>
      <c r="E322" s="93">
        <v>1</v>
      </c>
      <c r="F322" s="94">
        <v>1</v>
      </c>
      <c r="G322" s="73" t="s">
        <v>218</v>
      </c>
      <c r="H322" s="61">
        <v>288</v>
      </c>
      <c r="I322" s="173">
        <v>0</v>
      </c>
      <c r="J322" s="173">
        <v>0</v>
      </c>
      <c r="K322" s="173">
        <v>0</v>
      </c>
      <c r="L322" s="172">
        <v>0</v>
      </c>
      <c r="M322" s="9"/>
    </row>
    <row r="323" spans="1:13" ht="26.25" hidden="1" customHeight="1">
      <c r="A323" s="92">
        <v>3</v>
      </c>
      <c r="B323" s="73">
        <v>3</v>
      </c>
      <c r="C323" s="92">
        <v>1</v>
      </c>
      <c r="D323" s="93">
        <v>3</v>
      </c>
      <c r="E323" s="93">
        <v>1</v>
      </c>
      <c r="F323" s="94">
        <v>2</v>
      </c>
      <c r="G323" s="73" t="s">
        <v>219</v>
      </c>
      <c r="H323" s="61">
        <v>289</v>
      </c>
      <c r="I323" s="151">
        <v>0</v>
      </c>
      <c r="J323" s="151">
        <v>0</v>
      </c>
      <c r="K323" s="151">
        <v>0</v>
      </c>
      <c r="L323" s="151">
        <v>0</v>
      </c>
      <c r="M323" s="9"/>
    </row>
    <row r="324" spans="1:13" hidden="1">
      <c r="A324" s="92">
        <v>3</v>
      </c>
      <c r="B324" s="73">
        <v>3</v>
      </c>
      <c r="C324" s="92">
        <v>1</v>
      </c>
      <c r="D324" s="93">
        <v>4</v>
      </c>
      <c r="E324" s="93"/>
      <c r="F324" s="94"/>
      <c r="G324" s="73" t="s">
        <v>220</v>
      </c>
      <c r="H324" s="61">
        <v>290</v>
      </c>
      <c r="I324" s="147">
        <f>I325</f>
        <v>0</v>
      </c>
      <c r="J324" s="178">
        <f>J325</f>
        <v>0</v>
      </c>
      <c r="K324" s="148">
        <f>K325</f>
        <v>0</v>
      </c>
      <c r="L324" s="148">
        <f>L325</f>
        <v>0</v>
      </c>
    </row>
    <row r="325" spans="1:13" ht="31.5" hidden="1" customHeight="1">
      <c r="A325" s="91">
        <v>3</v>
      </c>
      <c r="B325" s="92">
        <v>3</v>
      </c>
      <c r="C325" s="93">
        <v>1</v>
      </c>
      <c r="D325" s="93">
        <v>4</v>
      </c>
      <c r="E325" s="93">
        <v>1</v>
      </c>
      <c r="F325" s="94"/>
      <c r="G325" s="73" t="s">
        <v>220</v>
      </c>
      <c r="H325" s="61">
        <v>291</v>
      </c>
      <c r="I325" s="147">
        <f>SUM(I326:I327)</f>
        <v>0</v>
      </c>
      <c r="J325" s="147">
        <f>SUM(J326:J327)</f>
        <v>0</v>
      </c>
      <c r="K325" s="147">
        <f>SUM(K326:K327)</f>
        <v>0</v>
      </c>
      <c r="L325" s="147">
        <f>SUM(L326:L327)</f>
        <v>0</v>
      </c>
      <c r="M325" s="9"/>
    </row>
    <row r="326" spans="1:13" hidden="1">
      <c r="A326" s="91">
        <v>3</v>
      </c>
      <c r="B326" s="92">
        <v>3</v>
      </c>
      <c r="C326" s="93">
        <v>1</v>
      </c>
      <c r="D326" s="93">
        <v>4</v>
      </c>
      <c r="E326" s="93">
        <v>1</v>
      </c>
      <c r="F326" s="94">
        <v>1</v>
      </c>
      <c r="G326" s="73" t="s">
        <v>221</v>
      </c>
      <c r="H326" s="61">
        <v>292</v>
      </c>
      <c r="I326" s="150">
        <v>0</v>
      </c>
      <c r="J326" s="151">
        <v>0</v>
      </c>
      <c r="K326" s="151">
        <v>0</v>
      </c>
      <c r="L326" s="150">
        <v>0</v>
      </c>
    </row>
    <row r="327" spans="1:13" ht="30.75" hidden="1" customHeight="1">
      <c r="A327" s="92">
        <v>3</v>
      </c>
      <c r="B327" s="93">
        <v>3</v>
      </c>
      <c r="C327" s="93">
        <v>1</v>
      </c>
      <c r="D327" s="93">
        <v>4</v>
      </c>
      <c r="E327" s="93">
        <v>1</v>
      </c>
      <c r="F327" s="94">
        <v>2</v>
      </c>
      <c r="G327" s="73" t="s">
        <v>222</v>
      </c>
      <c r="H327" s="61">
        <v>293</v>
      </c>
      <c r="I327" s="151">
        <v>0</v>
      </c>
      <c r="J327" s="173">
        <v>0</v>
      </c>
      <c r="K327" s="173">
        <v>0</v>
      </c>
      <c r="L327" s="172">
        <v>0</v>
      </c>
      <c r="M327" s="9"/>
    </row>
    <row r="328" spans="1:13" ht="26.25" hidden="1" customHeight="1">
      <c r="A328" s="92">
        <v>3</v>
      </c>
      <c r="B328" s="93">
        <v>3</v>
      </c>
      <c r="C328" s="93">
        <v>1</v>
      </c>
      <c r="D328" s="93">
        <v>5</v>
      </c>
      <c r="E328" s="93"/>
      <c r="F328" s="94"/>
      <c r="G328" s="73" t="s">
        <v>223</v>
      </c>
      <c r="H328" s="61">
        <v>294</v>
      </c>
      <c r="I328" s="161">
        <f t="shared" ref="I328:L329" si="30">I329</f>
        <v>0</v>
      </c>
      <c r="J328" s="178">
        <f t="shared" si="30"/>
        <v>0</v>
      </c>
      <c r="K328" s="148">
        <f t="shared" si="30"/>
        <v>0</v>
      </c>
      <c r="L328" s="148">
        <f t="shared" si="30"/>
        <v>0</v>
      </c>
      <c r="M328" s="9"/>
    </row>
    <row r="329" spans="1:13" ht="30" hidden="1" customHeight="1">
      <c r="A329" s="66">
        <v>3</v>
      </c>
      <c r="B329" s="118">
        <v>3</v>
      </c>
      <c r="C329" s="118">
        <v>1</v>
      </c>
      <c r="D329" s="118">
        <v>5</v>
      </c>
      <c r="E329" s="118">
        <v>1</v>
      </c>
      <c r="F329" s="119"/>
      <c r="G329" s="73" t="s">
        <v>223</v>
      </c>
      <c r="H329" s="61">
        <v>295</v>
      </c>
      <c r="I329" s="148">
        <f t="shared" si="30"/>
        <v>0</v>
      </c>
      <c r="J329" s="179">
        <f t="shared" si="30"/>
        <v>0</v>
      </c>
      <c r="K329" s="161">
        <f t="shared" si="30"/>
        <v>0</v>
      </c>
      <c r="L329" s="161">
        <f t="shared" si="30"/>
        <v>0</v>
      </c>
      <c r="M329" s="9"/>
    </row>
    <row r="330" spans="1:13" ht="30" hidden="1" customHeight="1">
      <c r="A330" s="92">
        <v>3</v>
      </c>
      <c r="B330" s="93">
        <v>3</v>
      </c>
      <c r="C330" s="93">
        <v>1</v>
      </c>
      <c r="D330" s="93">
        <v>5</v>
      </c>
      <c r="E330" s="93">
        <v>1</v>
      </c>
      <c r="F330" s="94">
        <v>1</v>
      </c>
      <c r="G330" s="73" t="s">
        <v>224</v>
      </c>
      <c r="H330" s="61">
        <v>296</v>
      </c>
      <c r="I330" s="151">
        <v>0</v>
      </c>
      <c r="J330" s="173">
        <v>0</v>
      </c>
      <c r="K330" s="173">
        <v>0</v>
      </c>
      <c r="L330" s="172">
        <v>0</v>
      </c>
      <c r="M330" s="9"/>
    </row>
    <row r="331" spans="1:13" ht="30" hidden="1" customHeight="1">
      <c r="A331" s="92">
        <v>3</v>
      </c>
      <c r="B331" s="93">
        <v>3</v>
      </c>
      <c r="C331" s="93">
        <v>1</v>
      </c>
      <c r="D331" s="93">
        <v>6</v>
      </c>
      <c r="E331" s="93"/>
      <c r="F331" s="94"/>
      <c r="G331" s="73" t="s">
        <v>194</v>
      </c>
      <c r="H331" s="61">
        <v>297</v>
      </c>
      <c r="I331" s="148">
        <f t="shared" ref="I331:L332" si="31">I332</f>
        <v>0</v>
      </c>
      <c r="J331" s="178">
        <f t="shared" si="31"/>
        <v>0</v>
      </c>
      <c r="K331" s="148">
        <f t="shared" si="31"/>
        <v>0</v>
      </c>
      <c r="L331" s="148">
        <f t="shared" si="31"/>
        <v>0</v>
      </c>
      <c r="M331" s="9"/>
    </row>
    <row r="332" spans="1:13" ht="30" hidden="1" customHeight="1">
      <c r="A332" s="92">
        <v>3</v>
      </c>
      <c r="B332" s="93">
        <v>3</v>
      </c>
      <c r="C332" s="93">
        <v>1</v>
      </c>
      <c r="D332" s="93">
        <v>6</v>
      </c>
      <c r="E332" s="93">
        <v>1</v>
      </c>
      <c r="F332" s="94"/>
      <c r="G332" s="73" t="s">
        <v>194</v>
      </c>
      <c r="H332" s="61">
        <v>298</v>
      </c>
      <c r="I332" s="147">
        <f t="shared" si="31"/>
        <v>0</v>
      </c>
      <c r="J332" s="178">
        <f t="shared" si="31"/>
        <v>0</v>
      </c>
      <c r="K332" s="148">
        <f t="shared" si="31"/>
        <v>0</v>
      </c>
      <c r="L332" s="148">
        <f t="shared" si="31"/>
        <v>0</v>
      </c>
      <c r="M332" s="9"/>
    </row>
    <row r="333" spans="1:13" ht="25.5" hidden="1" customHeight="1">
      <c r="A333" s="92">
        <v>3</v>
      </c>
      <c r="B333" s="93">
        <v>3</v>
      </c>
      <c r="C333" s="93">
        <v>1</v>
      </c>
      <c r="D333" s="93">
        <v>6</v>
      </c>
      <c r="E333" s="93">
        <v>1</v>
      </c>
      <c r="F333" s="94">
        <v>1</v>
      </c>
      <c r="G333" s="73" t="s">
        <v>194</v>
      </c>
      <c r="H333" s="61">
        <v>299</v>
      </c>
      <c r="I333" s="173">
        <v>0</v>
      </c>
      <c r="J333" s="173">
        <v>0</v>
      </c>
      <c r="K333" s="173">
        <v>0</v>
      </c>
      <c r="L333" s="172">
        <v>0</v>
      </c>
      <c r="M333" s="9"/>
    </row>
    <row r="334" spans="1:13" ht="22.5" hidden="1" customHeight="1">
      <c r="A334" s="92">
        <v>3</v>
      </c>
      <c r="B334" s="93">
        <v>3</v>
      </c>
      <c r="C334" s="93">
        <v>1</v>
      </c>
      <c r="D334" s="93">
        <v>7</v>
      </c>
      <c r="E334" s="93"/>
      <c r="F334" s="94"/>
      <c r="G334" s="73" t="s">
        <v>225</v>
      </c>
      <c r="H334" s="61">
        <v>300</v>
      </c>
      <c r="I334" s="147">
        <f>I335</f>
        <v>0</v>
      </c>
      <c r="J334" s="178">
        <f>J335</f>
        <v>0</v>
      </c>
      <c r="K334" s="148">
        <f>K335</f>
        <v>0</v>
      </c>
      <c r="L334" s="148">
        <f>L335</f>
        <v>0</v>
      </c>
      <c r="M334" s="9"/>
    </row>
    <row r="335" spans="1:13" ht="25.5" hidden="1" customHeight="1">
      <c r="A335" s="92">
        <v>3</v>
      </c>
      <c r="B335" s="93">
        <v>3</v>
      </c>
      <c r="C335" s="93">
        <v>1</v>
      </c>
      <c r="D335" s="93">
        <v>7</v>
      </c>
      <c r="E335" s="93">
        <v>1</v>
      </c>
      <c r="F335" s="94"/>
      <c r="G335" s="73" t="s">
        <v>225</v>
      </c>
      <c r="H335" s="61">
        <v>301</v>
      </c>
      <c r="I335" s="147">
        <f>I336+I337</f>
        <v>0</v>
      </c>
      <c r="J335" s="147">
        <f>J336+J337</f>
        <v>0</v>
      </c>
      <c r="K335" s="147">
        <f>K336+K337</f>
        <v>0</v>
      </c>
      <c r="L335" s="147">
        <f>L336+L337</f>
        <v>0</v>
      </c>
      <c r="M335" s="9"/>
    </row>
    <row r="336" spans="1:13" ht="27" hidden="1" customHeight="1">
      <c r="A336" s="92">
        <v>3</v>
      </c>
      <c r="B336" s="93">
        <v>3</v>
      </c>
      <c r="C336" s="93">
        <v>1</v>
      </c>
      <c r="D336" s="93">
        <v>7</v>
      </c>
      <c r="E336" s="93">
        <v>1</v>
      </c>
      <c r="F336" s="94">
        <v>1</v>
      </c>
      <c r="G336" s="73" t="s">
        <v>226</v>
      </c>
      <c r="H336" s="61">
        <v>302</v>
      </c>
      <c r="I336" s="173">
        <v>0</v>
      </c>
      <c r="J336" s="173">
        <v>0</v>
      </c>
      <c r="K336" s="173">
        <v>0</v>
      </c>
      <c r="L336" s="172">
        <v>0</v>
      </c>
      <c r="M336" s="9"/>
    </row>
    <row r="337" spans="1:16" ht="27.75" hidden="1" customHeight="1">
      <c r="A337" s="92">
        <v>3</v>
      </c>
      <c r="B337" s="93">
        <v>3</v>
      </c>
      <c r="C337" s="93">
        <v>1</v>
      </c>
      <c r="D337" s="93">
        <v>7</v>
      </c>
      <c r="E337" s="93">
        <v>1</v>
      </c>
      <c r="F337" s="94">
        <v>2</v>
      </c>
      <c r="G337" s="73" t="s">
        <v>227</v>
      </c>
      <c r="H337" s="61">
        <v>303</v>
      </c>
      <c r="I337" s="151">
        <v>0</v>
      </c>
      <c r="J337" s="151">
        <v>0</v>
      </c>
      <c r="K337" s="151">
        <v>0</v>
      </c>
      <c r="L337" s="151">
        <v>0</v>
      </c>
      <c r="M337" s="9"/>
    </row>
    <row r="338" spans="1:16" ht="38.25" hidden="1" customHeight="1">
      <c r="A338" s="92">
        <v>3</v>
      </c>
      <c r="B338" s="93">
        <v>3</v>
      </c>
      <c r="C338" s="93">
        <v>2</v>
      </c>
      <c r="D338" s="93"/>
      <c r="E338" s="93"/>
      <c r="F338" s="94"/>
      <c r="G338" s="73" t="s">
        <v>228</v>
      </c>
      <c r="H338" s="61">
        <v>304</v>
      </c>
      <c r="I338" s="147">
        <f>SUM(I339+I348+I352+I356+I360+I363+I366)</f>
        <v>0</v>
      </c>
      <c r="J338" s="178">
        <f>SUM(J339+J348+J352+J356+J360+J363+J366)</f>
        <v>0</v>
      </c>
      <c r="K338" s="148">
        <f>SUM(K339+K348+K352+K356+K360+K363+K366)</f>
        <v>0</v>
      </c>
      <c r="L338" s="148">
        <f>SUM(L339+L348+L352+L356+L360+L363+L366)</f>
        <v>0</v>
      </c>
      <c r="M338" s="9"/>
    </row>
    <row r="339" spans="1:16" ht="30" hidden="1" customHeight="1">
      <c r="A339" s="92">
        <v>3</v>
      </c>
      <c r="B339" s="93">
        <v>3</v>
      </c>
      <c r="C339" s="93">
        <v>2</v>
      </c>
      <c r="D339" s="93">
        <v>1</v>
      </c>
      <c r="E339" s="93"/>
      <c r="F339" s="94"/>
      <c r="G339" s="73" t="s">
        <v>176</v>
      </c>
      <c r="H339" s="61">
        <v>305</v>
      </c>
      <c r="I339" s="147">
        <f>I340</f>
        <v>0</v>
      </c>
      <c r="J339" s="178">
        <f>J340</f>
        <v>0</v>
      </c>
      <c r="K339" s="148">
        <f>K340</f>
        <v>0</v>
      </c>
      <c r="L339" s="148">
        <f>L340</f>
        <v>0</v>
      </c>
      <c r="M339" s="9"/>
    </row>
    <row r="340" spans="1:16" hidden="1">
      <c r="A340" s="91">
        <v>3</v>
      </c>
      <c r="B340" s="92">
        <v>3</v>
      </c>
      <c r="C340" s="93">
        <v>2</v>
      </c>
      <c r="D340" s="73">
        <v>1</v>
      </c>
      <c r="E340" s="92">
        <v>1</v>
      </c>
      <c r="F340" s="94"/>
      <c r="G340" s="73" t="s">
        <v>176</v>
      </c>
      <c r="H340" s="61">
        <v>306</v>
      </c>
      <c r="I340" s="147">
        <f t="shared" ref="I340:P340" si="32">SUM(I341:I341)</f>
        <v>0</v>
      </c>
      <c r="J340" s="147">
        <f t="shared" si="32"/>
        <v>0</v>
      </c>
      <c r="K340" s="147">
        <f t="shared" si="32"/>
        <v>0</v>
      </c>
      <c r="L340" s="147">
        <f t="shared" si="32"/>
        <v>0</v>
      </c>
      <c r="M340" s="129">
        <f t="shared" si="32"/>
        <v>0</v>
      </c>
      <c r="N340" s="129">
        <f t="shared" si="32"/>
        <v>0</v>
      </c>
      <c r="O340" s="129">
        <f t="shared" si="32"/>
        <v>0</v>
      </c>
      <c r="P340" s="129">
        <f t="shared" si="32"/>
        <v>0</v>
      </c>
    </row>
    <row r="341" spans="1:16" ht="27.75" hidden="1" customHeight="1">
      <c r="A341" s="91">
        <v>3</v>
      </c>
      <c r="B341" s="92">
        <v>3</v>
      </c>
      <c r="C341" s="93">
        <v>2</v>
      </c>
      <c r="D341" s="73">
        <v>1</v>
      </c>
      <c r="E341" s="92">
        <v>1</v>
      </c>
      <c r="F341" s="94">
        <v>1</v>
      </c>
      <c r="G341" s="73" t="s">
        <v>177</v>
      </c>
      <c r="H341" s="61">
        <v>307</v>
      </c>
      <c r="I341" s="173">
        <v>0</v>
      </c>
      <c r="J341" s="173">
        <v>0</v>
      </c>
      <c r="K341" s="173">
        <v>0</v>
      </c>
      <c r="L341" s="172">
        <v>0</v>
      </c>
      <c r="M341" s="9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111" t="s">
        <v>200</v>
      </c>
      <c r="H342" s="61">
        <v>308</v>
      </c>
      <c r="I342" s="147">
        <f>SUM(I343:I344)</f>
        <v>0</v>
      </c>
      <c r="J342" s="147">
        <f>SUM(J343:J344)</f>
        <v>0</v>
      </c>
      <c r="K342" s="147">
        <f>SUM(K343:K344)</f>
        <v>0</v>
      </c>
      <c r="L342" s="147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111" t="s">
        <v>179</v>
      </c>
      <c r="H343" s="61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111" t="s">
        <v>180</v>
      </c>
      <c r="H344" s="61">
        <v>310</v>
      </c>
      <c r="I344" s="151">
        <v>0</v>
      </c>
      <c r="J344" s="151">
        <v>0</v>
      </c>
      <c r="K344" s="151">
        <v>0</v>
      </c>
      <c r="L344" s="151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111" t="s">
        <v>181</v>
      </c>
      <c r="H345" s="61">
        <v>311</v>
      </c>
      <c r="I345" s="147">
        <f>SUM(I346:I347)</f>
        <v>0</v>
      </c>
      <c r="J345" s="147">
        <f>SUM(J346:J347)</f>
        <v>0</v>
      </c>
      <c r="K345" s="147">
        <f>SUM(K346:K347)</f>
        <v>0</v>
      </c>
      <c r="L345" s="147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111" t="s">
        <v>182</v>
      </c>
      <c r="H346" s="61">
        <v>312</v>
      </c>
      <c r="I346" s="151">
        <v>0</v>
      </c>
      <c r="J346" s="151">
        <v>0</v>
      </c>
      <c r="K346" s="151">
        <v>0</v>
      </c>
      <c r="L346" s="151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111" t="s">
        <v>201</v>
      </c>
      <c r="H347" s="61">
        <v>313</v>
      </c>
      <c r="I347" s="157">
        <v>0</v>
      </c>
      <c r="J347" s="180">
        <v>0</v>
      </c>
      <c r="K347" s="157">
        <v>0</v>
      </c>
      <c r="L347" s="157">
        <v>0</v>
      </c>
    </row>
    <row r="348" spans="1:16" hidden="1">
      <c r="A348" s="106">
        <v>3</v>
      </c>
      <c r="B348" s="106">
        <v>3</v>
      </c>
      <c r="C348" s="117">
        <v>2</v>
      </c>
      <c r="D348" s="111">
        <v>2</v>
      </c>
      <c r="E348" s="117"/>
      <c r="F348" s="119"/>
      <c r="G348" s="111" t="s">
        <v>214</v>
      </c>
      <c r="H348" s="61">
        <v>314</v>
      </c>
      <c r="I348" s="155">
        <f>I349</f>
        <v>0</v>
      </c>
      <c r="J348" s="181">
        <f>J349</f>
        <v>0</v>
      </c>
      <c r="K348" s="156">
        <f>K349</f>
        <v>0</v>
      </c>
      <c r="L348" s="156">
        <f>L349</f>
        <v>0</v>
      </c>
    </row>
    <row r="349" spans="1:16" hidden="1">
      <c r="A349" s="91">
        <v>3</v>
      </c>
      <c r="B349" s="91">
        <v>3</v>
      </c>
      <c r="C349" s="92">
        <v>2</v>
      </c>
      <c r="D349" s="73">
        <v>2</v>
      </c>
      <c r="E349" s="92">
        <v>1</v>
      </c>
      <c r="F349" s="94"/>
      <c r="G349" s="111" t="s">
        <v>214</v>
      </c>
      <c r="H349" s="61">
        <v>315</v>
      </c>
      <c r="I349" s="147">
        <f>SUM(I350:I351)</f>
        <v>0</v>
      </c>
      <c r="J349" s="174">
        <f>SUM(J350:J351)</f>
        <v>0</v>
      </c>
      <c r="K349" s="148">
        <f>SUM(K350:K351)</f>
        <v>0</v>
      </c>
      <c r="L349" s="148">
        <f>SUM(L350:L351)</f>
        <v>0</v>
      </c>
    </row>
    <row r="350" spans="1:16" hidden="1">
      <c r="A350" s="91">
        <v>3</v>
      </c>
      <c r="B350" s="91">
        <v>3</v>
      </c>
      <c r="C350" s="92">
        <v>2</v>
      </c>
      <c r="D350" s="73">
        <v>2</v>
      </c>
      <c r="E350" s="91">
        <v>1</v>
      </c>
      <c r="F350" s="101">
        <v>1</v>
      </c>
      <c r="G350" s="73" t="s">
        <v>215</v>
      </c>
      <c r="H350" s="61">
        <v>316</v>
      </c>
      <c r="I350" s="151">
        <v>0</v>
      </c>
      <c r="J350" s="151">
        <v>0</v>
      </c>
      <c r="K350" s="151">
        <v>0</v>
      </c>
      <c r="L350" s="151">
        <v>0</v>
      </c>
    </row>
    <row r="351" spans="1:16" hidden="1">
      <c r="A351" s="106">
        <v>3</v>
      </c>
      <c r="B351" s="106">
        <v>3</v>
      </c>
      <c r="C351" s="107">
        <v>2</v>
      </c>
      <c r="D351" s="108">
        <v>2</v>
      </c>
      <c r="E351" s="105">
        <v>1</v>
      </c>
      <c r="F351" s="112">
        <v>2</v>
      </c>
      <c r="G351" s="105" t="s">
        <v>216</v>
      </c>
      <c r="H351" s="61">
        <v>317</v>
      </c>
      <c r="I351" s="151">
        <v>0</v>
      </c>
      <c r="J351" s="151">
        <v>0</v>
      </c>
      <c r="K351" s="151">
        <v>0</v>
      </c>
      <c r="L351" s="151">
        <v>0</v>
      </c>
    </row>
    <row r="352" spans="1:16" ht="23.25" hidden="1" customHeight="1">
      <c r="A352" s="91">
        <v>3</v>
      </c>
      <c r="B352" s="91">
        <v>3</v>
      </c>
      <c r="C352" s="92">
        <v>2</v>
      </c>
      <c r="D352" s="93">
        <v>3</v>
      </c>
      <c r="E352" s="73"/>
      <c r="F352" s="101"/>
      <c r="G352" s="73" t="s">
        <v>217</v>
      </c>
      <c r="H352" s="61">
        <v>318</v>
      </c>
      <c r="I352" s="147">
        <f>I353</f>
        <v>0</v>
      </c>
      <c r="J352" s="174">
        <f>J353</f>
        <v>0</v>
      </c>
      <c r="K352" s="148">
        <f>K353</f>
        <v>0</v>
      </c>
      <c r="L352" s="148">
        <f>L353</f>
        <v>0</v>
      </c>
      <c r="M352" s="9"/>
    </row>
    <row r="353" spans="1:13" ht="27.75" hidden="1" customHeight="1">
      <c r="A353" s="91">
        <v>3</v>
      </c>
      <c r="B353" s="91">
        <v>3</v>
      </c>
      <c r="C353" s="92">
        <v>2</v>
      </c>
      <c r="D353" s="93">
        <v>3</v>
      </c>
      <c r="E353" s="73">
        <v>1</v>
      </c>
      <c r="F353" s="101"/>
      <c r="G353" s="73" t="s">
        <v>217</v>
      </c>
      <c r="H353" s="61">
        <v>319</v>
      </c>
      <c r="I353" s="147">
        <f>I354+I355</f>
        <v>0</v>
      </c>
      <c r="J353" s="147">
        <f>J354+J355</f>
        <v>0</v>
      </c>
      <c r="K353" s="147">
        <f>K354+K355</f>
        <v>0</v>
      </c>
      <c r="L353" s="147">
        <f>L354+L355</f>
        <v>0</v>
      </c>
      <c r="M353" s="9"/>
    </row>
    <row r="354" spans="1:13" ht="28.5" hidden="1" customHeight="1">
      <c r="A354" s="91">
        <v>3</v>
      </c>
      <c r="B354" s="91">
        <v>3</v>
      </c>
      <c r="C354" s="92">
        <v>2</v>
      </c>
      <c r="D354" s="93">
        <v>3</v>
      </c>
      <c r="E354" s="73">
        <v>1</v>
      </c>
      <c r="F354" s="101">
        <v>1</v>
      </c>
      <c r="G354" s="73" t="s">
        <v>218</v>
      </c>
      <c r="H354" s="61">
        <v>320</v>
      </c>
      <c r="I354" s="173">
        <v>0</v>
      </c>
      <c r="J354" s="173">
        <v>0</v>
      </c>
      <c r="K354" s="173">
        <v>0</v>
      </c>
      <c r="L354" s="172">
        <v>0</v>
      </c>
      <c r="M354" s="9"/>
    </row>
    <row r="355" spans="1:13" ht="27.75" hidden="1" customHeight="1">
      <c r="A355" s="91">
        <v>3</v>
      </c>
      <c r="B355" s="91">
        <v>3</v>
      </c>
      <c r="C355" s="92">
        <v>2</v>
      </c>
      <c r="D355" s="93">
        <v>3</v>
      </c>
      <c r="E355" s="73">
        <v>1</v>
      </c>
      <c r="F355" s="101">
        <v>2</v>
      </c>
      <c r="G355" s="73" t="s">
        <v>219</v>
      </c>
      <c r="H355" s="61">
        <v>321</v>
      </c>
      <c r="I355" s="151">
        <v>0</v>
      </c>
      <c r="J355" s="151">
        <v>0</v>
      </c>
      <c r="K355" s="151">
        <v>0</v>
      </c>
      <c r="L355" s="151">
        <v>0</v>
      </c>
      <c r="M355" s="9"/>
    </row>
    <row r="356" spans="1:13" hidden="1">
      <c r="A356" s="91">
        <v>3</v>
      </c>
      <c r="B356" s="91">
        <v>3</v>
      </c>
      <c r="C356" s="92">
        <v>2</v>
      </c>
      <c r="D356" s="93">
        <v>4</v>
      </c>
      <c r="E356" s="93"/>
      <c r="F356" s="94"/>
      <c r="G356" s="73" t="s">
        <v>220</v>
      </c>
      <c r="H356" s="61">
        <v>322</v>
      </c>
      <c r="I356" s="147">
        <f>I357</f>
        <v>0</v>
      </c>
      <c r="J356" s="174">
        <f>J357</f>
        <v>0</v>
      </c>
      <c r="K356" s="148">
        <f>K357</f>
        <v>0</v>
      </c>
      <c r="L356" s="148">
        <f>L357</f>
        <v>0</v>
      </c>
    </row>
    <row r="357" spans="1:13" hidden="1">
      <c r="A357" s="99">
        <v>3</v>
      </c>
      <c r="B357" s="99">
        <v>3</v>
      </c>
      <c r="C357" s="66">
        <v>2</v>
      </c>
      <c r="D357" s="64">
        <v>4</v>
      </c>
      <c r="E357" s="64">
        <v>1</v>
      </c>
      <c r="F357" s="67"/>
      <c r="G357" s="73" t="s">
        <v>220</v>
      </c>
      <c r="H357" s="61">
        <v>323</v>
      </c>
      <c r="I357" s="158">
        <f>SUM(I358:I359)</f>
        <v>0</v>
      </c>
      <c r="J357" s="160">
        <f>SUM(J358:J359)</f>
        <v>0</v>
      </c>
      <c r="K357" s="161">
        <f>SUM(K358:K359)</f>
        <v>0</v>
      </c>
      <c r="L357" s="161">
        <f>SUM(L358:L359)</f>
        <v>0</v>
      </c>
    </row>
    <row r="358" spans="1:13" ht="30.75" hidden="1" customHeight="1">
      <c r="A358" s="91">
        <v>3</v>
      </c>
      <c r="B358" s="91">
        <v>3</v>
      </c>
      <c r="C358" s="92">
        <v>2</v>
      </c>
      <c r="D358" s="93">
        <v>4</v>
      </c>
      <c r="E358" s="93">
        <v>1</v>
      </c>
      <c r="F358" s="94">
        <v>1</v>
      </c>
      <c r="G358" s="73" t="s">
        <v>221</v>
      </c>
      <c r="H358" s="61">
        <v>324</v>
      </c>
      <c r="I358" s="151">
        <v>0</v>
      </c>
      <c r="J358" s="151">
        <v>0</v>
      </c>
      <c r="K358" s="151">
        <v>0</v>
      </c>
      <c r="L358" s="151">
        <v>0</v>
      </c>
      <c r="M358" s="9"/>
    </row>
    <row r="359" spans="1:13" hidden="1">
      <c r="A359" s="91">
        <v>3</v>
      </c>
      <c r="B359" s="91">
        <v>3</v>
      </c>
      <c r="C359" s="92">
        <v>2</v>
      </c>
      <c r="D359" s="93">
        <v>4</v>
      </c>
      <c r="E359" s="93">
        <v>1</v>
      </c>
      <c r="F359" s="94">
        <v>2</v>
      </c>
      <c r="G359" s="73" t="s">
        <v>229</v>
      </c>
      <c r="H359" s="61">
        <v>325</v>
      </c>
      <c r="I359" s="151">
        <v>0</v>
      </c>
      <c r="J359" s="151">
        <v>0</v>
      </c>
      <c r="K359" s="151">
        <v>0</v>
      </c>
      <c r="L359" s="151">
        <v>0</v>
      </c>
    </row>
    <row r="360" spans="1:13" hidden="1">
      <c r="A360" s="91">
        <v>3</v>
      </c>
      <c r="B360" s="91">
        <v>3</v>
      </c>
      <c r="C360" s="92">
        <v>2</v>
      </c>
      <c r="D360" s="93">
        <v>5</v>
      </c>
      <c r="E360" s="93"/>
      <c r="F360" s="94"/>
      <c r="G360" s="73" t="s">
        <v>223</v>
      </c>
      <c r="H360" s="61">
        <v>326</v>
      </c>
      <c r="I360" s="147">
        <f t="shared" ref="I360:L361" si="33">I361</f>
        <v>0</v>
      </c>
      <c r="J360" s="174">
        <f t="shared" si="33"/>
        <v>0</v>
      </c>
      <c r="K360" s="148">
        <f t="shared" si="33"/>
        <v>0</v>
      </c>
      <c r="L360" s="148">
        <f t="shared" si="33"/>
        <v>0</v>
      </c>
    </row>
    <row r="361" spans="1:13" hidden="1">
      <c r="A361" s="99">
        <v>3</v>
      </c>
      <c r="B361" s="99">
        <v>3</v>
      </c>
      <c r="C361" s="66">
        <v>2</v>
      </c>
      <c r="D361" s="64">
        <v>5</v>
      </c>
      <c r="E361" s="64">
        <v>1</v>
      </c>
      <c r="F361" s="67"/>
      <c r="G361" s="73" t="s">
        <v>223</v>
      </c>
      <c r="H361" s="61">
        <v>327</v>
      </c>
      <c r="I361" s="158">
        <f t="shared" si="33"/>
        <v>0</v>
      </c>
      <c r="J361" s="160">
        <f t="shared" si="33"/>
        <v>0</v>
      </c>
      <c r="K361" s="161">
        <f t="shared" si="33"/>
        <v>0</v>
      </c>
      <c r="L361" s="161">
        <f t="shared" si="33"/>
        <v>0</v>
      </c>
    </row>
    <row r="362" spans="1:13" hidden="1">
      <c r="A362" s="91">
        <v>3</v>
      </c>
      <c r="B362" s="91">
        <v>3</v>
      </c>
      <c r="C362" s="92">
        <v>2</v>
      </c>
      <c r="D362" s="93">
        <v>5</v>
      </c>
      <c r="E362" s="93">
        <v>1</v>
      </c>
      <c r="F362" s="94">
        <v>1</v>
      </c>
      <c r="G362" s="73" t="s">
        <v>223</v>
      </c>
      <c r="H362" s="61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91">
        <v>3</v>
      </c>
      <c r="B363" s="91">
        <v>3</v>
      </c>
      <c r="C363" s="92">
        <v>2</v>
      </c>
      <c r="D363" s="93">
        <v>6</v>
      </c>
      <c r="E363" s="93"/>
      <c r="F363" s="94"/>
      <c r="G363" s="73" t="s">
        <v>194</v>
      </c>
      <c r="H363" s="61">
        <v>329</v>
      </c>
      <c r="I363" s="147">
        <f t="shared" ref="I363:L364" si="34">I364</f>
        <v>0</v>
      </c>
      <c r="J363" s="174">
        <f t="shared" si="34"/>
        <v>0</v>
      </c>
      <c r="K363" s="148">
        <f t="shared" si="34"/>
        <v>0</v>
      </c>
      <c r="L363" s="148">
        <f t="shared" si="34"/>
        <v>0</v>
      </c>
      <c r="M363" s="9"/>
    </row>
    <row r="364" spans="1:13" ht="25.5" hidden="1" customHeight="1">
      <c r="A364" s="91">
        <v>3</v>
      </c>
      <c r="B364" s="91">
        <v>3</v>
      </c>
      <c r="C364" s="92">
        <v>2</v>
      </c>
      <c r="D364" s="93">
        <v>6</v>
      </c>
      <c r="E364" s="93">
        <v>1</v>
      </c>
      <c r="F364" s="94"/>
      <c r="G364" s="73" t="s">
        <v>194</v>
      </c>
      <c r="H364" s="61">
        <v>330</v>
      </c>
      <c r="I364" s="147">
        <f t="shared" si="34"/>
        <v>0</v>
      </c>
      <c r="J364" s="174">
        <f t="shared" si="34"/>
        <v>0</v>
      </c>
      <c r="K364" s="148">
        <f t="shared" si="34"/>
        <v>0</v>
      </c>
      <c r="L364" s="148">
        <f t="shared" si="34"/>
        <v>0</v>
      </c>
      <c r="M364" s="9"/>
    </row>
    <row r="365" spans="1:13" ht="24" hidden="1" customHeight="1">
      <c r="A365" s="106">
        <v>3</v>
      </c>
      <c r="B365" s="106">
        <v>3</v>
      </c>
      <c r="C365" s="107">
        <v>2</v>
      </c>
      <c r="D365" s="108">
        <v>6</v>
      </c>
      <c r="E365" s="108">
        <v>1</v>
      </c>
      <c r="F365" s="120">
        <v>1</v>
      </c>
      <c r="G365" s="105" t="s">
        <v>194</v>
      </c>
      <c r="H365" s="61">
        <v>331</v>
      </c>
      <c r="I365" s="173">
        <v>0</v>
      </c>
      <c r="J365" s="173">
        <v>0</v>
      </c>
      <c r="K365" s="173">
        <v>0</v>
      </c>
      <c r="L365" s="172">
        <v>0</v>
      </c>
      <c r="M365" s="9"/>
    </row>
    <row r="366" spans="1:13" ht="28.5" hidden="1" customHeight="1">
      <c r="A366" s="91">
        <v>3</v>
      </c>
      <c r="B366" s="91">
        <v>3</v>
      </c>
      <c r="C366" s="92">
        <v>2</v>
      </c>
      <c r="D366" s="93">
        <v>7</v>
      </c>
      <c r="E366" s="93"/>
      <c r="F366" s="94"/>
      <c r="G366" s="73" t="s">
        <v>225</v>
      </c>
      <c r="H366" s="61">
        <v>332</v>
      </c>
      <c r="I366" s="147">
        <f>I367</f>
        <v>0</v>
      </c>
      <c r="J366" s="174">
        <f>J367</f>
        <v>0</v>
      </c>
      <c r="K366" s="148">
        <f>K367</f>
        <v>0</v>
      </c>
      <c r="L366" s="148">
        <f>L367</f>
        <v>0</v>
      </c>
      <c r="M366" s="9"/>
    </row>
    <row r="367" spans="1:13" ht="28.5" hidden="1" customHeight="1">
      <c r="A367" s="106">
        <v>3</v>
      </c>
      <c r="B367" s="106">
        <v>3</v>
      </c>
      <c r="C367" s="107">
        <v>2</v>
      </c>
      <c r="D367" s="108">
        <v>7</v>
      </c>
      <c r="E367" s="108">
        <v>1</v>
      </c>
      <c r="F367" s="120"/>
      <c r="G367" s="73" t="s">
        <v>225</v>
      </c>
      <c r="H367" s="61">
        <v>333</v>
      </c>
      <c r="I367" s="147">
        <f>SUM(I368:I369)</f>
        <v>0</v>
      </c>
      <c r="J367" s="147">
        <f>SUM(J368:J369)</f>
        <v>0</v>
      </c>
      <c r="K367" s="147">
        <f>SUM(K368:K369)</f>
        <v>0</v>
      </c>
      <c r="L367" s="147">
        <f>SUM(L368:L369)</f>
        <v>0</v>
      </c>
      <c r="M367" s="9"/>
    </row>
    <row r="368" spans="1:13" ht="27" hidden="1" customHeight="1">
      <c r="A368" s="91">
        <v>3</v>
      </c>
      <c r="B368" s="91">
        <v>3</v>
      </c>
      <c r="C368" s="92">
        <v>2</v>
      </c>
      <c r="D368" s="93">
        <v>7</v>
      </c>
      <c r="E368" s="93">
        <v>1</v>
      </c>
      <c r="F368" s="94">
        <v>1</v>
      </c>
      <c r="G368" s="73" t="s">
        <v>226</v>
      </c>
      <c r="H368" s="61">
        <v>334</v>
      </c>
      <c r="I368" s="173">
        <v>0</v>
      </c>
      <c r="J368" s="173">
        <v>0</v>
      </c>
      <c r="K368" s="173">
        <v>0</v>
      </c>
      <c r="L368" s="172">
        <v>0</v>
      </c>
      <c r="M368" s="9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227</v>
      </c>
      <c r="H369" s="61">
        <v>335</v>
      </c>
      <c r="I369" s="151">
        <v>0</v>
      </c>
      <c r="J369" s="151">
        <v>0</v>
      </c>
      <c r="K369" s="151">
        <v>0</v>
      </c>
      <c r="L369" s="151">
        <v>0</v>
      </c>
      <c r="M369" s="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230</v>
      </c>
      <c r="H370" s="61">
        <v>336</v>
      </c>
      <c r="I370" s="182">
        <f>SUM(I35+I186)</f>
        <v>1553700</v>
      </c>
      <c r="J370" s="182">
        <f>SUM(J35+J186)</f>
        <v>396400</v>
      </c>
      <c r="K370" s="182">
        <f>SUM(K35+K186)</f>
        <v>385555.67000000004</v>
      </c>
      <c r="L370" s="182">
        <f>SUM(L35+L186)</f>
        <v>385555.67000000004</v>
      </c>
      <c r="M370" s="9"/>
    </row>
    <row r="371" spans="1:13" ht="18.75" customHeight="1">
      <c r="G371" s="62"/>
      <c r="H371" s="61"/>
      <c r="I371" s="136"/>
      <c r="J371" s="187"/>
      <c r="K371" s="187"/>
      <c r="L371" s="187"/>
    </row>
    <row r="372" spans="1:13" ht="23.25" customHeight="1">
      <c r="A372" s="369" t="s">
        <v>231</v>
      </c>
      <c r="B372" s="369"/>
      <c r="C372" s="369"/>
      <c r="D372" s="369"/>
      <c r="E372" s="369"/>
      <c r="F372" s="369"/>
      <c r="G372" s="369"/>
      <c r="H372" s="194"/>
      <c r="I372" s="137"/>
      <c r="J372" s="378" t="s">
        <v>232</v>
      </c>
      <c r="K372" s="378"/>
      <c r="L372" s="378"/>
    </row>
    <row r="373" spans="1:13" ht="18.75" customHeight="1">
      <c r="A373" s="138"/>
      <c r="B373" s="138"/>
      <c r="C373" s="138"/>
      <c r="D373" s="379" t="s">
        <v>233</v>
      </c>
      <c r="E373" s="379"/>
      <c r="F373" s="379"/>
      <c r="G373" s="379"/>
      <c r="H373" s="9"/>
      <c r="I373" s="186" t="s">
        <v>234</v>
      </c>
      <c r="K373" s="372" t="s">
        <v>235</v>
      </c>
      <c r="L373" s="372"/>
    </row>
    <row r="374" spans="1:13" ht="12.75" customHeight="1">
      <c r="I374" s="140"/>
      <c r="K374" s="140"/>
      <c r="L374" s="140"/>
    </row>
    <row r="375" spans="1:13" ht="15.75" customHeight="1">
      <c r="A375" s="369" t="s">
        <v>236</v>
      </c>
      <c r="B375" s="369"/>
      <c r="C375" s="369"/>
      <c r="D375" s="369"/>
      <c r="E375" s="369"/>
      <c r="F375" s="369"/>
      <c r="G375" s="369"/>
      <c r="I375" s="140"/>
      <c r="J375" s="363" t="s">
        <v>237</v>
      </c>
      <c r="K375" s="363"/>
      <c r="L375" s="363"/>
    </row>
    <row r="376" spans="1:13" ht="33.75" customHeight="1">
      <c r="D376" s="370" t="s">
        <v>238</v>
      </c>
      <c r="E376" s="371"/>
      <c r="F376" s="371"/>
      <c r="G376" s="371"/>
      <c r="H376" s="141"/>
      <c r="I376" s="142" t="s">
        <v>234</v>
      </c>
      <c r="K376" s="372" t="s">
        <v>235</v>
      </c>
      <c r="L376" s="372"/>
    </row>
    <row r="377" spans="1:13">
      <c r="A377" s="352" t="s">
        <v>311</v>
      </c>
      <c r="B377" s="352"/>
      <c r="C377" s="352"/>
      <c r="D377" s="352"/>
      <c r="E377" s="352"/>
      <c r="F377" s="33"/>
      <c r="G377" s="352"/>
      <c r="H377" s="352"/>
      <c r="I377" s="352"/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25" right="0.25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A7AC-5DF8-4B8F-BA7C-4D663E9E9883}">
  <sheetPr>
    <pageSetUpPr fitToPage="1"/>
  </sheetPr>
  <dimension ref="A1:R377"/>
  <sheetViews>
    <sheetView topLeftCell="A66" workbookViewId="0">
      <selection activeCell="T373" sqref="T373"/>
    </sheetView>
  </sheetViews>
  <sheetFormatPr defaultColWidth="9.140625" defaultRowHeight="12.75"/>
  <cols>
    <col min="1" max="4" width="2" style="36" customWidth="1"/>
    <col min="5" max="5" width="2.140625" style="36" customWidth="1"/>
    <col min="6" max="6" width="3.5703125" style="191" customWidth="1"/>
    <col min="7" max="7" width="34.28515625" style="36" customWidth="1"/>
    <col min="8" max="8" width="4.7109375" style="36" customWidth="1"/>
    <col min="9" max="12" width="12.85546875" style="36" customWidth="1"/>
    <col min="13" max="13" width="0.140625" style="36" hidden="1" customWidth="1"/>
    <col min="14" max="14" width="6.140625" style="36" hidden="1" customWidth="1"/>
    <col min="15" max="15" width="8.85546875" style="36" hidden="1" customWidth="1"/>
    <col min="16" max="16" width="9.140625" style="36"/>
    <col min="17" max="17" width="6.140625" style="36" customWidth="1"/>
    <col min="18" max="18" width="9.140625" style="36"/>
    <col min="19" max="16384" width="9.140625" style="9"/>
  </cols>
  <sheetData>
    <row r="1" spans="1:17" ht="24.75" customHeight="1">
      <c r="G1" s="3"/>
      <c r="H1" s="8"/>
      <c r="I1" s="355" t="s">
        <v>0</v>
      </c>
      <c r="J1" s="355"/>
      <c r="K1" s="355"/>
      <c r="L1" s="355"/>
      <c r="M1" s="6"/>
      <c r="N1" s="193"/>
      <c r="O1" s="193"/>
      <c r="P1" s="193"/>
      <c r="Q1" s="193"/>
    </row>
    <row r="2" spans="1:17" ht="22.5" customHeight="1">
      <c r="H2" s="8"/>
      <c r="I2" s="356" t="s">
        <v>1</v>
      </c>
      <c r="J2" s="356"/>
      <c r="K2" s="356"/>
      <c r="L2" s="356"/>
      <c r="M2" s="6"/>
      <c r="N2" s="193"/>
      <c r="O2" s="193"/>
      <c r="P2" s="193"/>
      <c r="Q2" s="10"/>
    </row>
    <row r="3" spans="1:17" ht="13.5" customHeight="1">
      <c r="H3" s="31"/>
      <c r="I3" s="193" t="s">
        <v>2</v>
      </c>
      <c r="J3" s="193"/>
      <c r="K3" s="5"/>
      <c r="L3" s="5"/>
      <c r="M3" s="6"/>
      <c r="N3" s="193"/>
      <c r="O3" s="193"/>
      <c r="P3" s="193"/>
      <c r="Q3" s="13"/>
    </row>
    <row r="4" spans="1:17" ht="6" customHeight="1">
      <c r="G4" s="14" t="s">
        <v>3</v>
      </c>
      <c r="H4" s="8"/>
      <c r="I4" s="9"/>
      <c r="J4" s="5"/>
      <c r="K4" s="5"/>
      <c r="L4" s="5"/>
      <c r="M4" s="6"/>
      <c r="N4" s="15"/>
      <c r="O4" s="15"/>
      <c r="P4" s="193"/>
      <c r="Q4" s="13"/>
    </row>
    <row r="5" spans="1:17" ht="5.25" customHeight="1">
      <c r="H5" s="16"/>
      <c r="I5" s="9"/>
      <c r="J5" s="5"/>
      <c r="K5" s="5"/>
      <c r="L5" s="5"/>
      <c r="M5" s="6"/>
      <c r="N5" s="193"/>
      <c r="O5" s="193"/>
      <c r="P5" s="193"/>
      <c r="Q5" s="13"/>
    </row>
    <row r="6" spans="1:17" ht="3.75" customHeight="1">
      <c r="H6" s="16"/>
      <c r="I6" s="9"/>
      <c r="J6" s="17"/>
      <c r="K6" s="5"/>
      <c r="L6" s="5"/>
      <c r="M6" s="6"/>
      <c r="N6" s="193"/>
      <c r="O6" s="193"/>
      <c r="P6" s="193"/>
    </row>
    <row r="7" spans="1:17" ht="6.75" customHeight="1">
      <c r="H7" s="16"/>
      <c r="I7" s="9"/>
      <c r="K7" s="193"/>
      <c r="L7" s="193"/>
      <c r="M7" s="6"/>
      <c r="N7" s="193"/>
      <c r="O7" s="193"/>
      <c r="P7" s="193"/>
      <c r="Q7" s="20"/>
    </row>
    <row r="8" spans="1:17" ht="18" customHeight="1">
      <c r="A8" s="357" t="s">
        <v>4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358" t="s">
        <v>5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6"/>
    </row>
    <row r="11" spans="1:17" ht="18.75" customHeight="1">
      <c r="A11" s="359" t="s">
        <v>6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6"/>
    </row>
    <row r="12" spans="1:17" ht="7.5" customHeight="1">
      <c r="A12" s="189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6"/>
    </row>
    <row r="13" spans="1:17" ht="14.25" customHeight="1">
      <c r="A13" s="189"/>
      <c r="B13" s="190"/>
      <c r="C13" s="190"/>
      <c r="D13" s="190"/>
      <c r="E13" s="190"/>
      <c r="F13" s="190"/>
      <c r="G13" s="361" t="s">
        <v>7</v>
      </c>
      <c r="H13" s="361"/>
      <c r="I13" s="361"/>
      <c r="J13" s="361"/>
      <c r="K13" s="361"/>
      <c r="L13" s="190"/>
      <c r="M13" s="6"/>
    </row>
    <row r="14" spans="1:17" ht="16.5" customHeight="1">
      <c r="A14" s="362" t="s">
        <v>8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6"/>
      <c r="P14" s="36" t="s">
        <v>9</v>
      </c>
    </row>
    <row r="15" spans="1:17" ht="15.75" customHeight="1">
      <c r="G15" s="363" t="s">
        <v>10</v>
      </c>
      <c r="H15" s="363"/>
      <c r="I15" s="363"/>
      <c r="J15" s="363"/>
      <c r="K15" s="363"/>
      <c r="M15" s="6"/>
    </row>
    <row r="16" spans="1:17" ht="12" customHeight="1">
      <c r="G16" s="364" t="s">
        <v>11</v>
      </c>
      <c r="H16" s="364"/>
      <c r="I16" s="364"/>
      <c r="J16" s="364"/>
      <c r="K16" s="364"/>
    </row>
    <row r="17" spans="1:13" ht="12" customHeight="1">
      <c r="B17" s="362" t="s">
        <v>12</v>
      </c>
      <c r="C17" s="362"/>
      <c r="D17" s="362"/>
      <c r="E17" s="362"/>
      <c r="F17" s="362"/>
      <c r="G17" s="362"/>
      <c r="H17" s="362"/>
      <c r="I17" s="362"/>
      <c r="J17" s="362"/>
      <c r="K17" s="362"/>
      <c r="L17" s="362"/>
    </row>
    <row r="18" spans="1:13" ht="12" customHeight="1"/>
    <row r="19" spans="1:13" ht="12.75" customHeight="1">
      <c r="G19" s="363" t="s">
        <v>13</v>
      </c>
      <c r="H19" s="363"/>
      <c r="I19" s="363"/>
      <c r="J19" s="363"/>
      <c r="K19" s="363"/>
    </row>
    <row r="20" spans="1:13" ht="11.25" customHeight="1">
      <c r="G20" s="354" t="s">
        <v>14</v>
      </c>
      <c r="H20" s="354"/>
      <c r="I20" s="354"/>
      <c r="J20" s="354"/>
      <c r="K20" s="354"/>
    </row>
    <row r="21" spans="1:13" ht="11.25" customHeight="1">
      <c r="G21" s="193"/>
      <c r="H21" s="193"/>
      <c r="I21" s="193"/>
      <c r="J21" s="193"/>
      <c r="K21" s="193"/>
    </row>
    <row r="22" spans="1:13">
      <c r="B22" s="9"/>
      <c r="C22" s="9"/>
      <c r="D22" s="9"/>
      <c r="E22" s="365" t="s">
        <v>15</v>
      </c>
      <c r="F22" s="365"/>
      <c r="G22" s="365"/>
      <c r="H22" s="365"/>
      <c r="I22" s="365"/>
      <c r="J22" s="365"/>
      <c r="K22" s="365"/>
      <c r="L22" s="9"/>
    </row>
    <row r="23" spans="1:13" ht="12" customHeight="1">
      <c r="A23" s="366" t="s">
        <v>16</v>
      </c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27"/>
    </row>
    <row r="24" spans="1:13" ht="12" customHeight="1">
      <c r="F24" s="36"/>
      <c r="J24" s="28"/>
      <c r="K24" s="22"/>
      <c r="L24" s="29" t="s">
        <v>17</v>
      </c>
      <c r="M24" s="27"/>
    </row>
    <row r="25" spans="1:13" ht="11.25" customHeight="1">
      <c r="F25" s="36"/>
      <c r="J25" s="30" t="s">
        <v>18</v>
      </c>
      <c r="K25" s="31"/>
      <c r="L25" s="35"/>
      <c r="M25" s="27"/>
    </row>
    <row r="26" spans="1:13" ht="12" customHeight="1">
      <c r="E26" s="193"/>
      <c r="F26" s="192"/>
      <c r="I26" s="33"/>
      <c r="J26" s="33"/>
      <c r="K26" s="34" t="s">
        <v>19</v>
      </c>
      <c r="L26" s="35"/>
      <c r="M26" s="27"/>
    </row>
    <row r="27" spans="1:13" ht="12.75" customHeight="1">
      <c r="A27" s="367" t="s">
        <v>20</v>
      </c>
      <c r="B27" s="367"/>
      <c r="C27" s="367"/>
      <c r="D27" s="367"/>
      <c r="E27" s="367"/>
      <c r="F27" s="367"/>
      <c r="G27" s="367"/>
      <c r="H27" s="367"/>
      <c r="I27" s="367"/>
      <c r="K27" s="34" t="s">
        <v>21</v>
      </c>
      <c r="L27" s="37" t="s">
        <v>22</v>
      </c>
      <c r="M27" s="27"/>
    </row>
    <row r="28" spans="1:13" ht="43.5" customHeight="1">
      <c r="A28" s="367" t="s">
        <v>243</v>
      </c>
      <c r="B28" s="367"/>
      <c r="C28" s="367"/>
      <c r="D28" s="367"/>
      <c r="E28" s="367"/>
      <c r="F28" s="367"/>
      <c r="G28" s="367"/>
      <c r="H28" s="367"/>
      <c r="I28" s="367"/>
      <c r="J28" s="188" t="s">
        <v>24</v>
      </c>
      <c r="K28" s="39" t="s">
        <v>25</v>
      </c>
      <c r="L28" s="35"/>
      <c r="M28" s="27"/>
    </row>
    <row r="29" spans="1:13" ht="12.75" customHeight="1">
      <c r="F29" s="36"/>
      <c r="G29" s="40" t="s">
        <v>26</v>
      </c>
      <c r="H29" s="130" t="s">
        <v>241</v>
      </c>
      <c r="I29" s="131"/>
      <c r="J29" s="43"/>
      <c r="K29" s="35"/>
      <c r="L29" s="35"/>
      <c r="M29" s="27"/>
    </row>
    <row r="30" spans="1:13" ht="13.5" customHeight="1">
      <c r="F30" s="36"/>
      <c r="G30" s="368" t="s">
        <v>28</v>
      </c>
      <c r="H30" s="368"/>
      <c r="I30" s="183" t="s">
        <v>29</v>
      </c>
      <c r="J30" s="184" t="s">
        <v>30</v>
      </c>
      <c r="K30" s="185" t="s">
        <v>31</v>
      </c>
      <c r="L30" s="185" t="s">
        <v>31</v>
      </c>
      <c r="M30" s="27"/>
    </row>
    <row r="31" spans="1:13" ht="14.25" customHeight="1">
      <c r="A31" s="44" t="s">
        <v>242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33</v>
      </c>
      <c r="M31" s="49"/>
    </row>
    <row r="32" spans="1:13" ht="24" customHeight="1">
      <c r="A32" s="380" t="s">
        <v>34</v>
      </c>
      <c r="B32" s="381"/>
      <c r="C32" s="381"/>
      <c r="D32" s="381"/>
      <c r="E32" s="381"/>
      <c r="F32" s="381"/>
      <c r="G32" s="384" t="s">
        <v>35</v>
      </c>
      <c r="H32" s="386" t="s">
        <v>36</v>
      </c>
      <c r="I32" s="388" t="s">
        <v>37</v>
      </c>
      <c r="J32" s="389"/>
      <c r="K32" s="390" t="s">
        <v>38</v>
      </c>
      <c r="L32" s="373" t="s">
        <v>39</v>
      </c>
      <c r="M32" s="49"/>
    </row>
    <row r="33" spans="1:18" ht="46.5" customHeight="1">
      <c r="A33" s="382"/>
      <c r="B33" s="383"/>
      <c r="C33" s="383"/>
      <c r="D33" s="383"/>
      <c r="E33" s="383"/>
      <c r="F33" s="383"/>
      <c r="G33" s="385"/>
      <c r="H33" s="387"/>
      <c r="I33" s="50" t="s">
        <v>40</v>
      </c>
      <c r="J33" s="51" t="s">
        <v>41</v>
      </c>
      <c r="K33" s="391"/>
      <c r="L33" s="374"/>
    </row>
    <row r="34" spans="1:18" ht="11.25" customHeight="1">
      <c r="A34" s="375" t="s">
        <v>25</v>
      </c>
      <c r="B34" s="376"/>
      <c r="C34" s="376"/>
      <c r="D34" s="376"/>
      <c r="E34" s="376"/>
      <c r="F34" s="377"/>
      <c r="G34" s="52">
        <v>2</v>
      </c>
      <c r="H34" s="53">
        <v>3</v>
      </c>
      <c r="I34" s="54" t="s">
        <v>42</v>
      </c>
      <c r="J34" s="55" t="s">
        <v>43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44</v>
      </c>
      <c r="H35" s="61">
        <v>1</v>
      </c>
      <c r="I35" s="147">
        <f>SUM(I36+I47+I67+I88+I95+I115+I141+I160+I170)</f>
        <v>11700</v>
      </c>
      <c r="J35" s="147">
        <f>SUM(J36+J47+J67+J88+J95+J115+J141+J160+J170)</f>
        <v>0</v>
      </c>
      <c r="K35" s="148">
        <f>SUM(K36+K47+K67+K88+K95+K115+K141+K160+K170)</f>
        <v>0</v>
      </c>
      <c r="L35" s="147">
        <f>SUM(L36+L47+L67+L88+L95+L115+L141+L160+L170)</f>
        <v>0</v>
      </c>
    </row>
    <row r="36" spans="1:18" ht="16.5" hidden="1" customHeight="1">
      <c r="A36" s="57">
        <v>2</v>
      </c>
      <c r="B36" s="63">
        <v>1</v>
      </c>
      <c r="C36" s="64"/>
      <c r="D36" s="78"/>
      <c r="E36" s="66"/>
      <c r="F36" s="67"/>
      <c r="G36" s="68" t="s">
        <v>45</v>
      </c>
      <c r="H36" s="61">
        <v>2</v>
      </c>
      <c r="I36" s="147">
        <f>SUM(I37+I43)</f>
        <v>0</v>
      </c>
      <c r="J36" s="147">
        <f>SUM(J37+J43)</f>
        <v>0</v>
      </c>
      <c r="K36" s="163">
        <f>SUM(K37+K43)</f>
        <v>0</v>
      </c>
      <c r="L36" s="154">
        <f>SUM(L37+L43)</f>
        <v>0</v>
      </c>
      <c r="M36" s="9"/>
    </row>
    <row r="37" spans="1:18" ht="14.25" hidden="1" customHeight="1">
      <c r="A37" s="92">
        <v>2</v>
      </c>
      <c r="B37" s="92">
        <v>1</v>
      </c>
      <c r="C37" s="93">
        <v>1</v>
      </c>
      <c r="D37" s="73"/>
      <c r="E37" s="92"/>
      <c r="F37" s="94"/>
      <c r="G37" s="73" t="s">
        <v>46</v>
      </c>
      <c r="H37" s="61">
        <v>3</v>
      </c>
      <c r="I37" s="147">
        <f>SUM(I38)</f>
        <v>0</v>
      </c>
      <c r="J37" s="147">
        <f>SUM(J38)</f>
        <v>0</v>
      </c>
      <c r="K37" s="148">
        <f>SUM(K38)</f>
        <v>0</v>
      </c>
      <c r="L37" s="147">
        <f>SUM(L38)</f>
        <v>0</v>
      </c>
      <c r="M37" s="9"/>
      <c r="Q37" s="9"/>
    </row>
    <row r="38" spans="1:18" ht="13.5" hidden="1" customHeight="1">
      <c r="A38" s="91">
        <v>2</v>
      </c>
      <c r="B38" s="92">
        <v>1</v>
      </c>
      <c r="C38" s="93">
        <v>1</v>
      </c>
      <c r="D38" s="73">
        <v>1</v>
      </c>
      <c r="E38" s="92"/>
      <c r="F38" s="94"/>
      <c r="G38" s="73" t="s">
        <v>46</v>
      </c>
      <c r="H38" s="61">
        <v>4</v>
      </c>
      <c r="I38" s="147">
        <f>SUM(I39+I41)</f>
        <v>0</v>
      </c>
      <c r="J38" s="147">
        <f t="shared" ref="J38:L39" si="0">SUM(J39)</f>
        <v>0</v>
      </c>
      <c r="K38" s="147">
        <f t="shared" si="0"/>
        <v>0</v>
      </c>
      <c r="L38" s="147">
        <f t="shared" si="0"/>
        <v>0</v>
      </c>
      <c r="M38" s="9"/>
      <c r="Q38" s="75"/>
    </row>
    <row r="39" spans="1:18" ht="14.25" hidden="1" customHeight="1">
      <c r="A39" s="91">
        <v>2</v>
      </c>
      <c r="B39" s="92">
        <v>1</v>
      </c>
      <c r="C39" s="93">
        <v>1</v>
      </c>
      <c r="D39" s="73">
        <v>1</v>
      </c>
      <c r="E39" s="92">
        <v>1</v>
      </c>
      <c r="F39" s="94"/>
      <c r="G39" s="73" t="s">
        <v>47</v>
      </c>
      <c r="H39" s="61">
        <v>5</v>
      </c>
      <c r="I39" s="148">
        <f>SUM(I40)</f>
        <v>0</v>
      </c>
      <c r="J39" s="148">
        <f t="shared" si="0"/>
        <v>0</v>
      </c>
      <c r="K39" s="148">
        <f t="shared" si="0"/>
        <v>0</v>
      </c>
      <c r="L39" s="148">
        <f t="shared" si="0"/>
        <v>0</v>
      </c>
      <c r="M39" s="9"/>
      <c r="Q39" s="75"/>
    </row>
    <row r="40" spans="1:18" ht="14.25" hidden="1" customHeight="1">
      <c r="A40" s="91">
        <v>2</v>
      </c>
      <c r="B40" s="92">
        <v>1</v>
      </c>
      <c r="C40" s="93">
        <v>1</v>
      </c>
      <c r="D40" s="73">
        <v>1</v>
      </c>
      <c r="E40" s="92">
        <v>1</v>
      </c>
      <c r="F40" s="94">
        <v>1</v>
      </c>
      <c r="G40" s="73" t="s">
        <v>47</v>
      </c>
      <c r="H40" s="61">
        <v>6</v>
      </c>
      <c r="I40" s="149">
        <v>0</v>
      </c>
      <c r="J40" s="150">
        <v>0</v>
      </c>
      <c r="K40" s="150">
        <v>0</v>
      </c>
      <c r="L40" s="150">
        <v>0</v>
      </c>
      <c r="M40" s="9"/>
      <c r="Q40" s="75"/>
    </row>
    <row r="41" spans="1:18" ht="12.75" hidden="1" customHeight="1">
      <c r="A41" s="91">
        <v>2</v>
      </c>
      <c r="B41" s="92">
        <v>1</v>
      </c>
      <c r="C41" s="93">
        <v>1</v>
      </c>
      <c r="D41" s="73">
        <v>1</v>
      </c>
      <c r="E41" s="92">
        <v>2</v>
      </c>
      <c r="F41" s="94"/>
      <c r="G41" s="73" t="s">
        <v>48</v>
      </c>
      <c r="H41" s="61">
        <v>7</v>
      </c>
      <c r="I41" s="148">
        <f>I42</f>
        <v>0</v>
      </c>
      <c r="J41" s="148">
        <f>J42</f>
        <v>0</v>
      </c>
      <c r="K41" s="148">
        <f>K42</f>
        <v>0</v>
      </c>
      <c r="L41" s="148">
        <f>L42</f>
        <v>0</v>
      </c>
      <c r="M41" s="9"/>
      <c r="Q41" s="75"/>
    </row>
    <row r="42" spans="1:18" ht="12.75" hidden="1" customHeight="1">
      <c r="A42" s="91">
        <v>2</v>
      </c>
      <c r="B42" s="92">
        <v>1</v>
      </c>
      <c r="C42" s="93">
        <v>1</v>
      </c>
      <c r="D42" s="73">
        <v>1</v>
      </c>
      <c r="E42" s="92">
        <v>2</v>
      </c>
      <c r="F42" s="94">
        <v>1</v>
      </c>
      <c r="G42" s="73" t="s">
        <v>48</v>
      </c>
      <c r="H42" s="61">
        <v>8</v>
      </c>
      <c r="I42" s="150">
        <v>0</v>
      </c>
      <c r="J42" s="151">
        <v>0</v>
      </c>
      <c r="K42" s="150">
        <v>0</v>
      </c>
      <c r="L42" s="151">
        <v>0</v>
      </c>
      <c r="M42" s="9"/>
      <c r="Q42" s="75"/>
    </row>
    <row r="43" spans="1:18" ht="13.5" hidden="1" customHeight="1">
      <c r="A43" s="91">
        <v>2</v>
      </c>
      <c r="B43" s="92">
        <v>1</v>
      </c>
      <c r="C43" s="93">
        <v>2</v>
      </c>
      <c r="D43" s="73"/>
      <c r="E43" s="92"/>
      <c r="F43" s="94"/>
      <c r="G43" s="73" t="s">
        <v>49</v>
      </c>
      <c r="H43" s="61">
        <v>9</v>
      </c>
      <c r="I43" s="148">
        <f t="shared" ref="I43:L45" si="1">I44</f>
        <v>0</v>
      </c>
      <c r="J43" s="147">
        <f t="shared" si="1"/>
        <v>0</v>
      </c>
      <c r="K43" s="148">
        <f t="shared" si="1"/>
        <v>0</v>
      </c>
      <c r="L43" s="147">
        <f t="shared" si="1"/>
        <v>0</v>
      </c>
      <c r="M43" s="9"/>
      <c r="Q43" s="75"/>
    </row>
    <row r="44" spans="1:18" hidden="1">
      <c r="A44" s="91">
        <v>2</v>
      </c>
      <c r="B44" s="92">
        <v>1</v>
      </c>
      <c r="C44" s="93">
        <v>2</v>
      </c>
      <c r="D44" s="73">
        <v>1</v>
      </c>
      <c r="E44" s="92"/>
      <c r="F44" s="94"/>
      <c r="G44" s="73" t="s">
        <v>49</v>
      </c>
      <c r="H44" s="61">
        <v>10</v>
      </c>
      <c r="I44" s="148">
        <f t="shared" si="1"/>
        <v>0</v>
      </c>
      <c r="J44" s="147">
        <f t="shared" si="1"/>
        <v>0</v>
      </c>
      <c r="K44" s="147">
        <f t="shared" si="1"/>
        <v>0</v>
      </c>
      <c r="L44" s="147">
        <f t="shared" si="1"/>
        <v>0</v>
      </c>
      <c r="Q44" s="9"/>
    </row>
    <row r="45" spans="1:18" ht="13.5" hidden="1" customHeight="1">
      <c r="A45" s="91">
        <v>2</v>
      </c>
      <c r="B45" s="92">
        <v>1</v>
      </c>
      <c r="C45" s="93">
        <v>2</v>
      </c>
      <c r="D45" s="73">
        <v>1</v>
      </c>
      <c r="E45" s="92">
        <v>1</v>
      </c>
      <c r="F45" s="94"/>
      <c r="G45" s="73" t="s">
        <v>49</v>
      </c>
      <c r="H45" s="61">
        <v>11</v>
      </c>
      <c r="I45" s="147">
        <f t="shared" si="1"/>
        <v>0</v>
      </c>
      <c r="J45" s="147">
        <f t="shared" si="1"/>
        <v>0</v>
      </c>
      <c r="K45" s="147">
        <f t="shared" si="1"/>
        <v>0</v>
      </c>
      <c r="L45" s="147">
        <f t="shared" si="1"/>
        <v>0</v>
      </c>
      <c r="M45" s="9"/>
      <c r="Q45" s="75"/>
    </row>
    <row r="46" spans="1:18" ht="14.25" hidden="1" customHeight="1">
      <c r="A46" s="91">
        <v>2</v>
      </c>
      <c r="B46" s="92">
        <v>1</v>
      </c>
      <c r="C46" s="93">
        <v>2</v>
      </c>
      <c r="D46" s="73">
        <v>1</v>
      </c>
      <c r="E46" s="92">
        <v>1</v>
      </c>
      <c r="F46" s="94">
        <v>1</v>
      </c>
      <c r="G46" s="73" t="s">
        <v>49</v>
      </c>
      <c r="H46" s="61">
        <v>12</v>
      </c>
      <c r="I46" s="151">
        <v>0</v>
      </c>
      <c r="J46" s="150">
        <v>0</v>
      </c>
      <c r="K46" s="150">
        <v>0</v>
      </c>
      <c r="L46" s="150">
        <v>0</v>
      </c>
      <c r="M46" s="9"/>
      <c r="Q46" s="75"/>
    </row>
    <row r="47" spans="1:18" ht="26.25" customHeight="1">
      <c r="A47" s="76">
        <v>2</v>
      </c>
      <c r="B47" s="77">
        <v>2</v>
      </c>
      <c r="C47" s="64"/>
      <c r="D47" s="78"/>
      <c r="E47" s="66"/>
      <c r="F47" s="67"/>
      <c r="G47" s="68" t="s">
        <v>50</v>
      </c>
      <c r="H47" s="61">
        <v>13</v>
      </c>
      <c r="I47" s="158">
        <f t="shared" ref="I47:L49" si="2">I48</f>
        <v>11700</v>
      </c>
      <c r="J47" s="161">
        <f t="shared" si="2"/>
        <v>0</v>
      </c>
      <c r="K47" s="158">
        <f t="shared" si="2"/>
        <v>0</v>
      </c>
      <c r="L47" s="158">
        <f t="shared" si="2"/>
        <v>0</v>
      </c>
      <c r="M47" s="9"/>
    </row>
    <row r="48" spans="1:18" ht="27" customHeight="1">
      <c r="A48" s="91">
        <v>2</v>
      </c>
      <c r="B48" s="92">
        <v>2</v>
      </c>
      <c r="C48" s="93">
        <v>1</v>
      </c>
      <c r="D48" s="73"/>
      <c r="E48" s="92"/>
      <c r="F48" s="94"/>
      <c r="G48" s="78" t="s">
        <v>50</v>
      </c>
      <c r="H48" s="61">
        <v>14</v>
      </c>
      <c r="I48" s="147">
        <f t="shared" si="2"/>
        <v>11700</v>
      </c>
      <c r="J48" s="148">
        <f t="shared" si="2"/>
        <v>0</v>
      </c>
      <c r="K48" s="147">
        <f t="shared" si="2"/>
        <v>0</v>
      </c>
      <c r="L48" s="148">
        <f t="shared" si="2"/>
        <v>0</v>
      </c>
      <c r="M48" s="9"/>
      <c r="Q48" s="9"/>
      <c r="R48" s="75"/>
    </row>
    <row r="49" spans="1:18" ht="15.75" customHeight="1">
      <c r="A49" s="91">
        <v>2</v>
      </c>
      <c r="B49" s="92">
        <v>2</v>
      </c>
      <c r="C49" s="93">
        <v>1</v>
      </c>
      <c r="D49" s="73">
        <v>1</v>
      </c>
      <c r="E49" s="92"/>
      <c r="F49" s="94"/>
      <c r="G49" s="78" t="s">
        <v>50</v>
      </c>
      <c r="H49" s="61">
        <v>15</v>
      </c>
      <c r="I49" s="147">
        <f t="shared" si="2"/>
        <v>11700</v>
      </c>
      <c r="J49" s="148">
        <f t="shared" si="2"/>
        <v>0</v>
      </c>
      <c r="K49" s="154">
        <f t="shared" si="2"/>
        <v>0</v>
      </c>
      <c r="L49" s="154">
        <f t="shared" si="2"/>
        <v>0</v>
      </c>
      <c r="M49" s="9"/>
      <c r="Q49" s="75"/>
      <c r="R49" s="9"/>
    </row>
    <row r="50" spans="1:18" ht="24.75" customHeight="1">
      <c r="A50" s="106">
        <v>2</v>
      </c>
      <c r="B50" s="107">
        <v>2</v>
      </c>
      <c r="C50" s="108">
        <v>1</v>
      </c>
      <c r="D50" s="105">
        <v>1</v>
      </c>
      <c r="E50" s="107">
        <v>1</v>
      </c>
      <c r="F50" s="120"/>
      <c r="G50" s="78" t="s">
        <v>50</v>
      </c>
      <c r="H50" s="61">
        <v>16</v>
      </c>
      <c r="I50" s="155">
        <f>SUM(I51:I66)</f>
        <v>11700</v>
      </c>
      <c r="J50" s="155">
        <f>SUM(J51:J66)</f>
        <v>0</v>
      </c>
      <c r="K50" s="156">
        <f>SUM(K51:K66)</f>
        <v>0</v>
      </c>
      <c r="L50" s="156">
        <f>SUM(L51:L66)</f>
        <v>0</v>
      </c>
      <c r="M50" s="9"/>
      <c r="Q50" s="75"/>
      <c r="R50" s="9"/>
    </row>
    <row r="51" spans="1:18" ht="15.75" hidden="1" customHeight="1">
      <c r="A51" s="91">
        <v>2</v>
      </c>
      <c r="B51" s="92">
        <v>2</v>
      </c>
      <c r="C51" s="93">
        <v>1</v>
      </c>
      <c r="D51" s="73">
        <v>1</v>
      </c>
      <c r="E51" s="92">
        <v>1</v>
      </c>
      <c r="F51" s="84">
        <v>1</v>
      </c>
      <c r="G51" s="73" t="s">
        <v>51</v>
      </c>
      <c r="H51" s="61">
        <v>17</v>
      </c>
      <c r="I51" s="150">
        <v>0</v>
      </c>
      <c r="J51" s="150">
        <v>0</v>
      </c>
      <c r="K51" s="150">
        <v>0</v>
      </c>
      <c r="L51" s="150">
        <v>0</v>
      </c>
      <c r="M51" s="9"/>
      <c r="Q51" s="75"/>
      <c r="R51" s="9"/>
    </row>
    <row r="52" spans="1:18" ht="26.25" hidden="1" customHeight="1">
      <c r="A52" s="91">
        <v>2</v>
      </c>
      <c r="B52" s="92">
        <v>2</v>
      </c>
      <c r="C52" s="93">
        <v>1</v>
      </c>
      <c r="D52" s="73">
        <v>1</v>
      </c>
      <c r="E52" s="92">
        <v>1</v>
      </c>
      <c r="F52" s="94">
        <v>2</v>
      </c>
      <c r="G52" s="73" t="s">
        <v>52</v>
      </c>
      <c r="H52" s="61">
        <v>18</v>
      </c>
      <c r="I52" s="150">
        <v>0</v>
      </c>
      <c r="J52" s="150">
        <v>0</v>
      </c>
      <c r="K52" s="150">
        <v>0</v>
      </c>
      <c r="L52" s="150">
        <v>0</v>
      </c>
      <c r="M52" s="9"/>
      <c r="Q52" s="75"/>
      <c r="R52" s="9"/>
    </row>
    <row r="53" spans="1:18" ht="26.25" hidden="1" customHeight="1">
      <c r="A53" s="91">
        <v>2</v>
      </c>
      <c r="B53" s="92">
        <v>2</v>
      </c>
      <c r="C53" s="93">
        <v>1</v>
      </c>
      <c r="D53" s="73">
        <v>1</v>
      </c>
      <c r="E53" s="92">
        <v>1</v>
      </c>
      <c r="F53" s="94">
        <v>5</v>
      </c>
      <c r="G53" s="73" t="s">
        <v>53</v>
      </c>
      <c r="H53" s="61">
        <v>19</v>
      </c>
      <c r="I53" s="150">
        <v>0</v>
      </c>
      <c r="J53" s="150">
        <v>0</v>
      </c>
      <c r="K53" s="150">
        <v>0</v>
      </c>
      <c r="L53" s="150">
        <v>0</v>
      </c>
      <c r="M53" s="9"/>
      <c r="Q53" s="75"/>
      <c r="R53" s="9"/>
    </row>
    <row r="54" spans="1:18" ht="27" hidden="1" customHeight="1">
      <c r="A54" s="91">
        <v>2</v>
      </c>
      <c r="B54" s="92">
        <v>2</v>
      </c>
      <c r="C54" s="93">
        <v>1</v>
      </c>
      <c r="D54" s="73">
        <v>1</v>
      </c>
      <c r="E54" s="92">
        <v>1</v>
      </c>
      <c r="F54" s="94">
        <v>6</v>
      </c>
      <c r="G54" s="73" t="s">
        <v>54</v>
      </c>
      <c r="H54" s="61">
        <v>20</v>
      </c>
      <c r="I54" s="150">
        <v>0</v>
      </c>
      <c r="J54" s="150">
        <v>0</v>
      </c>
      <c r="K54" s="150">
        <v>0</v>
      </c>
      <c r="L54" s="150">
        <v>0</v>
      </c>
      <c r="M54" s="9"/>
      <c r="Q54" s="75"/>
      <c r="R54" s="9"/>
    </row>
    <row r="55" spans="1:18" ht="26.25" customHeight="1">
      <c r="A55" s="99">
        <v>2</v>
      </c>
      <c r="B55" s="66">
        <v>2</v>
      </c>
      <c r="C55" s="64">
        <v>1</v>
      </c>
      <c r="D55" s="78">
        <v>1</v>
      </c>
      <c r="E55" s="66">
        <v>1</v>
      </c>
      <c r="F55" s="67">
        <v>7</v>
      </c>
      <c r="G55" s="78" t="s">
        <v>55</v>
      </c>
      <c r="H55" s="61">
        <v>21</v>
      </c>
      <c r="I55" s="150">
        <v>8000</v>
      </c>
      <c r="J55" s="150">
        <v>0</v>
      </c>
      <c r="K55" s="150">
        <v>0</v>
      </c>
      <c r="L55" s="150">
        <v>0</v>
      </c>
      <c r="M55" s="9"/>
      <c r="Q55" s="75"/>
      <c r="R55" s="9"/>
    </row>
    <row r="56" spans="1:18" ht="12" hidden="1" customHeight="1">
      <c r="A56" s="91">
        <v>2</v>
      </c>
      <c r="B56" s="92">
        <v>2</v>
      </c>
      <c r="C56" s="93">
        <v>1</v>
      </c>
      <c r="D56" s="73">
        <v>1</v>
      </c>
      <c r="E56" s="92">
        <v>1</v>
      </c>
      <c r="F56" s="94">
        <v>11</v>
      </c>
      <c r="G56" s="73" t="s">
        <v>56</v>
      </c>
      <c r="H56" s="61">
        <v>22</v>
      </c>
      <c r="I56" s="151">
        <v>0</v>
      </c>
      <c r="J56" s="150">
        <v>0</v>
      </c>
      <c r="K56" s="150">
        <v>0</v>
      </c>
      <c r="L56" s="150">
        <v>0</v>
      </c>
      <c r="M56" s="9"/>
      <c r="Q56" s="75"/>
      <c r="R56" s="9"/>
    </row>
    <row r="57" spans="1:18" ht="15.75" hidden="1" customHeight="1">
      <c r="A57" s="106">
        <v>2</v>
      </c>
      <c r="B57" s="117">
        <v>2</v>
      </c>
      <c r="C57" s="118">
        <v>1</v>
      </c>
      <c r="D57" s="118">
        <v>1</v>
      </c>
      <c r="E57" s="118">
        <v>1</v>
      </c>
      <c r="F57" s="119">
        <v>12</v>
      </c>
      <c r="G57" s="111" t="s">
        <v>57</v>
      </c>
      <c r="H57" s="61">
        <v>23</v>
      </c>
      <c r="I57" s="157">
        <v>0</v>
      </c>
      <c r="J57" s="150">
        <v>0</v>
      </c>
      <c r="K57" s="150">
        <v>0</v>
      </c>
      <c r="L57" s="150">
        <v>0</v>
      </c>
      <c r="M57" s="9"/>
      <c r="Q57" s="75"/>
      <c r="R57" s="9"/>
    </row>
    <row r="58" spans="1:18" ht="25.5" hidden="1" customHeight="1">
      <c r="A58" s="91">
        <v>2</v>
      </c>
      <c r="B58" s="92">
        <v>2</v>
      </c>
      <c r="C58" s="93">
        <v>1</v>
      </c>
      <c r="D58" s="93">
        <v>1</v>
      </c>
      <c r="E58" s="93">
        <v>1</v>
      </c>
      <c r="F58" s="94">
        <v>14</v>
      </c>
      <c r="G58" s="90" t="s">
        <v>58</v>
      </c>
      <c r="H58" s="61">
        <v>24</v>
      </c>
      <c r="I58" s="151">
        <v>0</v>
      </c>
      <c r="J58" s="151">
        <v>0</v>
      </c>
      <c r="K58" s="151">
        <v>0</v>
      </c>
      <c r="L58" s="151">
        <v>0</v>
      </c>
      <c r="M58" s="9"/>
      <c r="Q58" s="75"/>
      <c r="R58" s="9"/>
    </row>
    <row r="59" spans="1:18" ht="27.75" hidden="1" customHeight="1">
      <c r="A59" s="91">
        <v>2</v>
      </c>
      <c r="B59" s="92">
        <v>2</v>
      </c>
      <c r="C59" s="93">
        <v>1</v>
      </c>
      <c r="D59" s="93">
        <v>1</v>
      </c>
      <c r="E59" s="93">
        <v>1</v>
      </c>
      <c r="F59" s="94">
        <v>15</v>
      </c>
      <c r="G59" s="73" t="s">
        <v>59</v>
      </c>
      <c r="H59" s="61">
        <v>25</v>
      </c>
      <c r="I59" s="151">
        <v>0</v>
      </c>
      <c r="J59" s="150">
        <v>0</v>
      </c>
      <c r="K59" s="150">
        <v>0</v>
      </c>
      <c r="L59" s="150">
        <v>0</v>
      </c>
      <c r="M59" s="9"/>
      <c r="Q59" s="75"/>
      <c r="R59" s="9"/>
    </row>
    <row r="60" spans="1:18" ht="15.75" hidden="1" customHeight="1">
      <c r="A60" s="91">
        <v>2</v>
      </c>
      <c r="B60" s="92">
        <v>2</v>
      </c>
      <c r="C60" s="93">
        <v>1</v>
      </c>
      <c r="D60" s="93">
        <v>1</v>
      </c>
      <c r="E60" s="93">
        <v>1</v>
      </c>
      <c r="F60" s="94">
        <v>16</v>
      </c>
      <c r="G60" s="73" t="s">
        <v>60</v>
      </c>
      <c r="H60" s="61">
        <v>26</v>
      </c>
      <c r="I60" s="151">
        <v>0</v>
      </c>
      <c r="J60" s="150">
        <v>0</v>
      </c>
      <c r="K60" s="150">
        <v>0</v>
      </c>
      <c r="L60" s="150">
        <v>0</v>
      </c>
      <c r="M60" s="9"/>
      <c r="Q60" s="75"/>
      <c r="R60" s="9"/>
    </row>
    <row r="61" spans="1:18" ht="27.75" hidden="1" customHeight="1">
      <c r="A61" s="91">
        <v>2</v>
      </c>
      <c r="B61" s="92">
        <v>2</v>
      </c>
      <c r="C61" s="93">
        <v>1</v>
      </c>
      <c r="D61" s="93">
        <v>1</v>
      </c>
      <c r="E61" s="93">
        <v>1</v>
      </c>
      <c r="F61" s="94">
        <v>17</v>
      </c>
      <c r="G61" s="73" t="s">
        <v>61</v>
      </c>
      <c r="H61" s="61">
        <v>27</v>
      </c>
      <c r="I61" s="151">
        <v>0</v>
      </c>
      <c r="J61" s="151">
        <v>0</v>
      </c>
      <c r="K61" s="151">
        <v>0</v>
      </c>
      <c r="L61" s="151">
        <v>0</v>
      </c>
      <c r="M61" s="9"/>
      <c r="Q61" s="75"/>
      <c r="R61" s="9"/>
    </row>
    <row r="62" spans="1:18" ht="14.25" hidden="1" customHeight="1">
      <c r="A62" s="91">
        <v>2</v>
      </c>
      <c r="B62" s="92">
        <v>2</v>
      </c>
      <c r="C62" s="93">
        <v>1</v>
      </c>
      <c r="D62" s="93">
        <v>1</v>
      </c>
      <c r="E62" s="93">
        <v>1</v>
      </c>
      <c r="F62" s="94">
        <v>20</v>
      </c>
      <c r="G62" s="73" t="s">
        <v>62</v>
      </c>
      <c r="H62" s="61">
        <v>28</v>
      </c>
      <c r="I62" s="151">
        <v>0</v>
      </c>
      <c r="J62" s="150">
        <v>0</v>
      </c>
      <c r="K62" s="150">
        <v>0</v>
      </c>
      <c r="L62" s="150">
        <v>0</v>
      </c>
      <c r="M62" s="9"/>
      <c r="Q62" s="75"/>
      <c r="R62" s="9"/>
    </row>
    <row r="63" spans="1:18" ht="27.75" hidden="1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63</v>
      </c>
      <c r="H63" s="61">
        <v>29</v>
      </c>
      <c r="I63" s="151">
        <v>0</v>
      </c>
      <c r="J63" s="150">
        <v>0</v>
      </c>
      <c r="K63" s="150">
        <v>0</v>
      </c>
      <c r="L63" s="150">
        <v>0</v>
      </c>
      <c r="M63" s="9"/>
      <c r="Q63" s="75"/>
      <c r="R63" s="9"/>
    </row>
    <row r="64" spans="1:18" ht="12" hidden="1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64</v>
      </c>
      <c r="H64" s="61">
        <v>30</v>
      </c>
      <c r="I64" s="151">
        <v>0</v>
      </c>
      <c r="J64" s="150">
        <v>0</v>
      </c>
      <c r="K64" s="150">
        <v>0</v>
      </c>
      <c r="L64" s="150">
        <v>0</v>
      </c>
      <c r="M64" s="9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65</v>
      </c>
      <c r="H65" s="61">
        <v>31</v>
      </c>
      <c r="I65" s="151">
        <v>0</v>
      </c>
      <c r="J65" s="150">
        <v>0</v>
      </c>
      <c r="K65" s="150">
        <v>0</v>
      </c>
      <c r="L65" s="150">
        <v>0</v>
      </c>
      <c r="M65" s="9"/>
      <c r="Q65" s="75"/>
      <c r="R65" s="9"/>
    </row>
    <row r="66" spans="1:18" ht="15" customHeight="1">
      <c r="A66" s="91">
        <v>2</v>
      </c>
      <c r="B66" s="92">
        <v>2</v>
      </c>
      <c r="C66" s="93">
        <v>1</v>
      </c>
      <c r="D66" s="93">
        <v>1</v>
      </c>
      <c r="E66" s="93">
        <v>1</v>
      </c>
      <c r="F66" s="94">
        <v>30</v>
      </c>
      <c r="G66" s="73" t="s">
        <v>66</v>
      </c>
      <c r="H66" s="61">
        <v>32</v>
      </c>
      <c r="I66" s="151">
        <v>3700</v>
      </c>
      <c r="J66" s="150">
        <v>0</v>
      </c>
      <c r="K66" s="150">
        <v>0</v>
      </c>
      <c r="L66" s="150">
        <v>0</v>
      </c>
      <c r="M66" s="9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67</v>
      </c>
      <c r="H67" s="61">
        <v>33</v>
      </c>
      <c r="I67" s="158">
        <f>I68</f>
        <v>0</v>
      </c>
      <c r="J67" s="158">
        <f>J68</f>
        <v>0</v>
      </c>
      <c r="K67" s="158">
        <f>K68</f>
        <v>0</v>
      </c>
      <c r="L67" s="158">
        <f>L68</f>
        <v>0</v>
      </c>
      <c r="M67" s="9"/>
    </row>
    <row r="68" spans="1:18" ht="13.5" hidden="1" customHeight="1">
      <c r="A68" s="91">
        <v>2</v>
      </c>
      <c r="B68" s="92">
        <v>3</v>
      </c>
      <c r="C68" s="93">
        <v>1</v>
      </c>
      <c r="D68" s="93"/>
      <c r="E68" s="93"/>
      <c r="F68" s="94"/>
      <c r="G68" s="73" t="s">
        <v>68</v>
      </c>
      <c r="H68" s="61">
        <v>34</v>
      </c>
      <c r="I68" s="147">
        <f>SUM(I69+I74+I79)</f>
        <v>0</v>
      </c>
      <c r="J68" s="174">
        <f>SUM(J69+J74+J79)</f>
        <v>0</v>
      </c>
      <c r="K68" s="148">
        <f>SUM(K69+K74+K79)</f>
        <v>0</v>
      </c>
      <c r="L68" s="147">
        <f>SUM(L69+L74+L79)</f>
        <v>0</v>
      </c>
      <c r="M68" s="9"/>
      <c r="Q68" s="9"/>
      <c r="R68" s="75"/>
    </row>
    <row r="69" spans="1:18" ht="15" hidden="1" customHeight="1">
      <c r="A69" s="91">
        <v>2</v>
      </c>
      <c r="B69" s="92">
        <v>3</v>
      </c>
      <c r="C69" s="93">
        <v>1</v>
      </c>
      <c r="D69" s="93">
        <v>1</v>
      </c>
      <c r="E69" s="93"/>
      <c r="F69" s="94"/>
      <c r="G69" s="73" t="s">
        <v>69</v>
      </c>
      <c r="H69" s="61">
        <v>35</v>
      </c>
      <c r="I69" s="147">
        <f>I70</f>
        <v>0</v>
      </c>
      <c r="J69" s="174">
        <f>J70</f>
        <v>0</v>
      </c>
      <c r="K69" s="148">
        <f>K70</f>
        <v>0</v>
      </c>
      <c r="L69" s="147">
        <f>L70</f>
        <v>0</v>
      </c>
      <c r="M69" s="9"/>
      <c r="Q69" s="75"/>
      <c r="R69" s="9"/>
    </row>
    <row r="70" spans="1:18" ht="13.5" hidden="1" customHeight="1">
      <c r="A70" s="91">
        <v>2</v>
      </c>
      <c r="B70" s="92">
        <v>3</v>
      </c>
      <c r="C70" s="93">
        <v>1</v>
      </c>
      <c r="D70" s="93">
        <v>1</v>
      </c>
      <c r="E70" s="93">
        <v>1</v>
      </c>
      <c r="F70" s="94"/>
      <c r="G70" s="73" t="s">
        <v>69</v>
      </c>
      <c r="H70" s="61">
        <v>36</v>
      </c>
      <c r="I70" s="147">
        <f>SUM(I71:I73)</f>
        <v>0</v>
      </c>
      <c r="J70" s="174">
        <f>SUM(J71:J73)</f>
        <v>0</v>
      </c>
      <c r="K70" s="148">
        <f>SUM(K71:K73)</f>
        <v>0</v>
      </c>
      <c r="L70" s="147">
        <f>SUM(L71:L73)</f>
        <v>0</v>
      </c>
      <c r="M70" s="9"/>
      <c r="Q70" s="75"/>
      <c r="R70" s="9"/>
    </row>
    <row r="71" spans="1:18" s="98" customFormat="1" ht="25.5" hidden="1" customHeight="1">
      <c r="A71" s="91">
        <v>2</v>
      </c>
      <c r="B71" s="92">
        <v>3</v>
      </c>
      <c r="C71" s="93">
        <v>1</v>
      </c>
      <c r="D71" s="93">
        <v>1</v>
      </c>
      <c r="E71" s="93">
        <v>1</v>
      </c>
      <c r="F71" s="94">
        <v>1</v>
      </c>
      <c r="G71" s="73" t="s">
        <v>70</v>
      </c>
      <c r="H71" s="61">
        <v>37</v>
      </c>
      <c r="I71" s="151">
        <v>0</v>
      </c>
      <c r="J71" s="151">
        <v>0</v>
      </c>
      <c r="K71" s="151">
        <v>0</v>
      </c>
      <c r="L71" s="151">
        <v>0</v>
      </c>
      <c r="Q71" s="75"/>
      <c r="R71" s="9"/>
    </row>
    <row r="72" spans="1:18" ht="19.5" hidden="1" customHeight="1">
      <c r="A72" s="91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78" t="s">
        <v>71</v>
      </c>
      <c r="H72" s="61">
        <v>38</v>
      </c>
      <c r="I72" s="149">
        <v>0</v>
      </c>
      <c r="J72" s="149">
        <v>0</v>
      </c>
      <c r="K72" s="149">
        <v>0</v>
      </c>
      <c r="L72" s="149">
        <v>0</v>
      </c>
      <c r="M72" s="9"/>
      <c r="Q72" s="75"/>
      <c r="R72" s="9"/>
    </row>
    <row r="73" spans="1:18" ht="16.5" hidden="1" customHeight="1">
      <c r="A73" s="92">
        <v>2</v>
      </c>
      <c r="B73" s="93">
        <v>3</v>
      </c>
      <c r="C73" s="93">
        <v>1</v>
      </c>
      <c r="D73" s="93">
        <v>1</v>
      </c>
      <c r="E73" s="93">
        <v>1</v>
      </c>
      <c r="F73" s="94">
        <v>3</v>
      </c>
      <c r="G73" s="73" t="s">
        <v>72</v>
      </c>
      <c r="H73" s="61">
        <v>39</v>
      </c>
      <c r="I73" s="151">
        <v>0</v>
      </c>
      <c r="J73" s="151">
        <v>0</v>
      </c>
      <c r="K73" s="151">
        <v>0</v>
      </c>
      <c r="L73" s="151">
        <v>0</v>
      </c>
      <c r="M73" s="9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73</v>
      </c>
      <c r="H74" s="61">
        <v>40</v>
      </c>
      <c r="I74" s="158">
        <f>I75</f>
        <v>0</v>
      </c>
      <c r="J74" s="160">
        <f>J75</f>
        <v>0</v>
      </c>
      <c r="K74" s="161">
        <f>K75</f>
        <v>0</v>
      </c>
      <c r="L74" s="161">
        <f>L75</f>
        <v>0</v>
      </c>
      <c r="M74" s="9"/>
      <c r="Q74" s="75"/>
      <c r="R74" s="9"/>
    </row>
    <row r="75" spans="1:18" ht="27" hidden="1" customHeight="1">
      <c r="A75" s="107">
        <v>2</v>
      </c>
      <c r="B75" s="108">
        <v>3</v>
      </c>
      <c r="C75" s="108">
        <v>1</v>
      </c>
      <c r="D75" s="108">
        <v>2</v>
      </c>
      <c r="E75" s="108">
        <v>1</v>
      </c>
      <c r="F75" s="120"/>
      <c r="G75" s="78" t="s">
        <v>73</v>
      </c>
      <c r="H75" s="61">
        <v>41</v>
      </c>
      <c r="I75" s="154">
        <f>SUM(I76:I78)</f>
        <v>0</v>
      </c>
      <c r="J75" s="162">
        <f>SUM(J76:J78)</f>
        <v>0</v>
      </c>
      <c r="K75" s="163">
        <f>SUM(K76:K78)</f>
        <v>0</v>
      </c>
      <c r="L75" s="148">
        <f>SUM(L76:L78)</f>
        <v>0</v>
      </c>
      <c r="M75" s="9"/>
      <c r="Q75" s="75"/>
      <c r="R75" s="9"/>
    </row>
    <row r="76" spans="1:18" s="98" customFormat="1" ht="27" hidden="1" customHeight="1">
      <c r="A76" s="92">
        <v>2</v>
      </c>
      <c r="B76" s="93">
        <v>3</v>
      </c>
      <c r="C76" s="93">
        <v>1</v>
      </c>
      <c r="D76" s="93">
        <v>2</v>
      </c>
      <c r="E76" s="93">
        <v>1</v>
      </c>
      <c r="F76" s="94">
        <v>1</v>
      </c>
      <c r="G76" s="91" t="s">
        <v>70</v>
      </c>
      <c r="H76" s="61">
        <v>42</v>
      </c>
      <c r="I76" s="151">
        <v>0</v>
      </c>
      <c r="J76" s="151">
        <v>0</v>
      </c>
      <c r="K76" s="151">
        <v>0</v>
      </c>
      <c r="L76" s="151">
        <v>0</v>
      </c>
      <c r="Q76" s="75"/>
      <c r="R76" s="9"/>
    </row>
    <row r="77" spans="1:18" ht="16.5" hidden="1" customHeight="1">
      <c r="A77" s="92">
        <v>2</v>
      </c>
      <c r="B77" s="93">
        <v>3</v>
      </c>
      <c r="C77" s="93">
        <v>1</v>
      </c>
      <c r="D77" s="93">
        <v>2</v>
      </c>
      <c r="E77" s="93">
        <v>1</v>
      </c>
      <c r="F77" s="94">
        <v>2</v>
      </c>
      <c r="G77" s="91" t="s">
        <v>71</v>
      </c>
      <c r="H77" s="61">
        <v>43</v>
      </c>
      <c r="I77" s="151">
        <v>0</v>
      </c>
      <c r="J77" s="151">
        <v>0</v>
      </c>
      <c r="K77" s="151">
        <v>0</v>
      </c>
      <c r="L77" s="151">
        <v>0</v>
      </c>
      <c r="M77" s="9"/>
      <c r="Q77" s="75"/>
      <c r="R77" s="9"/>
    </row>
    <row r="78" spans="1:18" ht="15" hidden="1" customHeight="1">
      <c r="A78" s="92">
        <v>2</v>
      </c>
      <c r="B78" s="93">
        <v>3</v>
      </c>
      <c r="C78" s="93">
        <v>1</v>
      </c>
      <c r="D78" s="93">
        <v>2</v>
      </c>
      <c r="E78" s="93">
        <v>1</v>
      </c>
      <c r="F78" s="94">
        <v>3</v>
      </c>
      <c r="G78" s="91" t="s">
        <v>72</v>
      </c>
      <c r="H78" s="61">
        <v>44</v>
      </c>
      <c r="I78" s="151">
        <v>0</v>
      </c>
      <c r="J78" s="151">
        <v>0</v>
      </c>
      <c r="K78" s="151">
        <v>0</v>
      </c>
      <c r="L78" s="151">
        <v>0</v>
      </c>
      <c r="M78" s="9"/>
      <c r="Q78" s="75"/>
      <c r="R78" s="9"/>
    </row>
    <row r="79" spans="1:18" ht="27.75" hidden="1" customHeight="1">
      <c r="A79" s="92">
        <v>2</v>
      </c>
      <c r="B79" s="93">
        <v>3</v>
      </c>
      <c r="C79" s="93">
        <v>1</v>
      </c>
      <c r="D79" s="93">
        <v>3</v>
      </c>
      <c r="E79" s="93"/>
      <c r="F79" s="94"/>
      <c r="G79" s="91" t="s">
        <v>74</v>
      </c>
      <c r="H79" s="61">
        <v>45</v>
      </c>
      <c r="I79" s="147">
        <f>I80</f>
        <v>0</v>
      </c>
      <c r="J79" s="174">
        <f>J80</f>
        <v>0</v>
      </c>
      <c r="K79" s="148">
        <f>K80</f>
        <v>0</v>
      </c>
      <c r="L79" s="148">
        <f>L80</f>
        <v>0</v>
      </c>
      <c r="M79" s="9"/>
      <c r="Q79" s="75"/>
      <c r="R79" s="9"/>
    </row>
    <row r="80" spans="1:18" ht="26.25" hidden="1" customHeight="1">
      <c r="A80" s="92">
        <v>2</v>
      </c>
      <c r="B80" s="93">
        <v>3</v>
      </c>
      <c r="C80" s="93">
        <v>1</v>
      </c>
      <c r="D80" s="93">
        <v>3</v>
      </c>
      <c r="E80" s="93">
        <v>1</v>
      </c>
      <c r="F80" s="94"/>
      <c r="G80" s="91" t="s">
        <v>75</v>
      </c>
      <c r="H80" s="61">
        <v>46</v>
      </c>
      <c r="I80" s="147">
        <f>SUM(I81:I83)</f>
        <v>0</v>
      </c>
      <c r="J80" s="174">
        <f>SUM(J81:J83)</f>
        <v>0</v>
      </c>
      <c r="K80" s="148">
        <f>SUM(K81:K83)</f>
        <v>0</v>
      </c>
      <c r="L80" s="148">
        <f>SUM(L81:L83)</f>
        <v>0</v>
      </c>
      <c r="M80" s="9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76</v>
      </c>
      <c r="H81" s="61">
        <v>47</v>
      </c>
      <c r="I81" s="149">
        <v>0</v>
      </c>
      <c r="J81" s="149">
        <v>0</v>
      </c>
      <c r="K81" s="149">
        <v>0</v>
      </c>
      <c r="L81" s="149">
        <v>0</v>
      </c>
      <c r="M81" s="9"/>
      <c r="Q81" s="75"/>
      <c r="R81" s="9"/>
    </row>
    <row r="82" spans="1:18" ht="16.5" hidden="1" customHeight="1">
      <c r="A82" s="92">
        <v>2</v>
      </c>
      <c r="B82" s="93">
        <v>3</v>
      </c>
      <c r="C82" s="93">
        <v>1</v>
      </c>
      <c r="D82" s="93">
        <v>3</v>
      </c>
      <c r="E82" s="93">
        <v>1</v>
      </c>
      <c r="F82" s="94">
        <v>2</v>
      </c>
      <c r="G82" s="91" t="s">
        <v>77</v>
      </c>
      <c r="H82" s="61">
        <v>48</v>
      </c>
      <c r="I82" s="151">
        <v>0</v>
      </c>
      <c r="J82" s="151">
        <v>0</v>
      </c>
      <c r="K82" s="151">
        <v>0</v>
      </c>
      <c r="L82" s="151">
        <v>0</v>
      </c>
      <c r="M82" s="9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78</v>
      </c>
      <c r="H83" s="61">
        <v>49</v>
      </c>
      <c r="I83" s="149">
        <v>0</v>
      </c>
      <c r="J83" s="149">
        <v>0</v>
      </c>
      <c r="K83" s="149">
        <v>0</v>
      </c>
      <c r="L83" s="149">
        <v>0</v>
      </c>
      <c r="M83" s="9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79</v>
      </c>
      <c r="H84" s="61">
        <v>50</v>
      </c>
      <c r="I84" s="147">
        <f t="shared" ref="I84:L85" si="3">I85</f>
        <v>0</v>
      </c>
      <c r="J84" s="147">
        <f t="shared" si="3"/>
        <v>0</v>
      </c>
      <c r="K84" s="147">
        <f t="shared" si="3"/>
        <v>0</v>
      </c>
      <c r="L84" s="147">
        <f t="shared" si="3"/>
        <v>0</v>
      </c>
      <c r="M84" s="9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79</v>
      </c>
      <c r="H85" s="61">
        <v>51</v>
      </c>
      <c r="I85" s="147">
        <f t="shared" si="3"/>
        <v>0</v>
      </c>
      <c r="J85" s="147">
        <f t="shared" si="3"/>
        <v>0</v>
      </c>
      <c r="K85" s="147">
        <f t="shared" si="3"/>
        <v>0</v>
      </c>
      <c r="L85" s="147">
        <f t="shared" si="3"/>
        <v>0</v>
      </c>
      <c r="M85" s="9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79</v>
      </c>
      <c r="H86" s="61">
        <v>52</v>
      </c>
      <c r="I86" s="147">
        <f>SUM(I87)</f>
        <v>0</v>
      </c>
      <c r="J86" s="147">
        <f>SUM(J87)</f>
        <v>0</v>
      </c>
      <c r="K86" s="147">
        <f>SUM(K87)</f>
        <v>0</v>
      </c>
      <c r="L86" s="147">
        <f>SUM(L87)</f>
        <v>0</v>
      </c>
      <c r="M86" s="9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79</v>
      </c>
      <c r="H87" s="61">
        <v>53</v>
      </c>
      <c r="I87" s="151">
        <v>0</v>
      </c>
      <c r="J87" s="151">
        <v>0</v>
      </c>
      <c r="K87" s="151">
        <v>0</v>
      </c>
      <c r="L87" s="151">
        <v>0</v>
      </c>
      <c r="M87" s="9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80</v>
      </c>
      <c r="H88" s="61">
        <v>54</v>
      </c>
      <c r="I88" s="147">
        <f t="shared" ref="I88:L90" si="4">I89</f>
        <v>0</v>
      </c>
      <c r="J88" s="174">
        <f t="shared" si="4"/>
        <v>0</v>
      </c>
      <c r="K88" s="148">
        <f t="shared" si="4"/>
        <v>0</v>
      </c>
      <c r="L88" s="148">
        <f t="shared" si="4"/>
        <v>0</v>
      </c>
      <c r="M88" s="9"/>
    </row>
    <row r="89" spans="1:18" ht="15.75" hidden="1" customHeight="1">
      <c r="A89" s="92">
        <v>2</v>
      </c>
      <c r="B89" s="93">
        <v>4</v>
      </c>
      <c r="C89" s="93">
        <v>1</v>
      </c>
      <c r="D89" s="93"/>
      <c r="E89" s="93"/>
      <c r="F89" s="94"/>
      <c r="G89" s="91" t="s">
        <v>81</v>
      </c>
      <c r="H89" s="61">
        <v>55</v>
      </c>
      <c r="I89" s="147">
        <f t="shared" si="4"/>
        <v>0</v>
      </c>
      <c r="J89" s="174">
        <f t="shared" si="4"/>
        <v>0</v>
      </c>
      <c r="K89" s="148">
        <f t="shared" si="4"/>
        <v>0</v>
      </c>
      <c r="L89" s="148">
        <f t="shared" si="4"/>
        <v>0</v>
      </c>
      <c r="M89" s="9"/>
    </row>
    <row r="90" spans="1:18" ht="17.25" hidden="1" customHeight="1">
      <c r="A90" s="92">
        <v>2</v>
      </c>
      <c r="B90" s="93">
        <v>4</v>
      </c>
      <c r="C90" s="93">
        <v>1</v>
      </c>
      <c r="D90" s="93">
        <v>1</v>
      </c>
      <c r="E90" s="93"/>
      <c r="F90" s="94"/>
      <c r="G90" s="91" t="s">
        <v>81</v>
      </c>
      <c r="H90" s="61">
        <v>56</v>
      </c>
      <c r="I90" s="147">
        <f t="shared" si="4"/>
        <v>0</v>
      </c>
      <c r="J90" s="174">
        <f t="shared" si="4"/>
        <v>0</v>
      </c>
      <c r="K90" s="148">
        <f t="shared" si="4"/>
        <v>0</v>
      </c>
      <c r="L90" s="148">
        <f t="shared" si="4"/>
        <v>0</v>
      </c>
      <c r="M90" s="9"/>
    </row>
    <row r="91" spans="1:18" ht="18" hidden="1" customHeight="1">
      <c r="A91" s="92">
        <v>2</v>
      </c>
      <c r="B91" s="93">
        <v>4</v>
      </c>
      <c r="C91" s="93">
        <v>1</v>
      </c>
      <c r="D91" s="93">
        <v>1</v>
      </c>
      <c r="E91" s="93">
        <v>1</v>
      </c>
      <c r="F91" s="94"/>
      <c r="G91" s="91" t="s">
        <v>81</v>
      </c>
      <c r="H91" s="61">
        <v>57</v>
      </c>
      <c r="I91" s="147">
        <f>SUM(I92:I94)</f>
        <v>0</v>
      </c>
      <c r="J91" s="174">
        <f>SUM(J92:J94)</f>
        <v>0</v>
      </c>
      <c r="K91" s="148">
        <f>SUM(K92:K94)</f>
        <v>0</v>
      </c>
      <c r="L91" s="148">
        <f>SUM(L92:L94)</f>
        <v>0</v>
      </c>
      <c r="M91" s="9"/>
    </row>
    <row r="92" spans="1:18" ht="14.25" hidden="1" customHeight="1">
      <c r="A92" s="92">
        <v>2</v>
      </c>
      <c r="B92" s="93">
        <v>4</v>
      </c>
      <c r="C92" s="93">
        <v>1</v>
      </c>
      <c r="D92" s="93">
        <v>1</v>
      </c>
      <c r="E92" s="93">
        <v>1</v>
      </c>
      <c r="F92" s="94">
        <v>1</v>
      </c>
      <c r="G92" s="91" t="s">
        <v>82</v>
      </c>
      <c r="H92" s="61">
        <v>58</v>
      </c>
      <c r="I92" s="151">
        <v>0</v>
      </c>
      <c r="J92" s="151">
        <v>0</v>
      </c>
      <c r="K92" s="151">
        <v>0</v>
      </c>
      <c r="L92" s="151">
        <v>0</v>
      </c>
      <c r="M92" s="9"/>
    </row>
    <row r="93" spans="1:18" ht="13.5" hidden="1" customHeight="1">
      <c r="A93" s="92">
        <v>2</v>
      </c>
      <c r="B93" s="92">
        <v>4</v>
      </c>
      <c r="C93" s="92">
        <v>1</v>
      </c>
      <c r="D93" s="93">
        <v>1</v>
      </c>
      <c r="E93" s="93">
        <v>1</v>
      </c>
      <c r="F93" s="101">
        <v>2</v>
      </c>
      <c r="G93" s="73" t="s">
        <v>83</v>
      </c>
      <c r="H93" s="61">
        <v>59</v>
      </c>
      <c r="I93" s="151">
        <v>0</v>
      </c>
      <c r="J93" s="151">
        <v>0</v>
      </c>
      <c r="K93" s="151">
        <v>0</v>
      </c>
      <c r="L93" s="151">
        <v>0</v>
      </c>
      <c r="M93" s="9"/>
    </row>
    <row r="94" spans="1:18" hidden="1">
      <c r="A94" s="92">
        <v>2</v>
      </c>
      <c r="B94" s="93">
        <v>4</v>
      </c>
      <c r="C94" s="92">
        <v>1</v>
      </c>
      <c r="D94" s="93">
        <v>1</v>
      </c>
      <c r="E94" s="93">
        <v>1</v>
      </c>
      <c r="F94" s="101">
        <v>3</v>
      </c>
      <c r="G94" s="73" t="s">
        <v>84</v>
      </c>
      <c r="H94" s="61">
        <v>60</v>
      </c>
      <c r="I94" s="151">
        <v>0</v>
      </c>
      <c r="J94" s="151">
        <v>0</v>
      </c>
      <c r="K94" s="151">
        <v>0</v>
      </c>
      <c r="L94" s="151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85</v>
      </c>
      <c r="H95" s="61">
        <v>61</v>
      </c>
      <c r="I95" s="147">
        <f>SUM(I96+I101+I106)</f>
        <v>0</v>
      </c>
      <c r="J95" s="174">
        <f>SUM(J96+J101+J106)</f>
        <v>0</v>
      </c>
      <c r="K95" s="148">
        <f>SUM(K96+K101+K106)</f>
        <v>0</v>
      </c>
      <c r="L95" s="148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86</v>
      </c>
      <c r="H96" s="61">
        <v>62</v>
      </c>
      <c r="I96" s="158">
        <f t="shared" ref="I96:L97" si="5">I97</f>
        <v>0</v>
      </c>
      <c r="J96" s="160">
        <f t="shared" si="5"/>
        <v>0</v>
      </c>
      <c r="K96" s="161">
        <f t="shared" si="5"/>
        <v>0</v>
      </c>
      <c r="L96" s="161">
        <f t="shared" si="5"/>
        <v>0</v>
      </c>
    </row>
    <row r="97" spans="1:13" hidden="1">
      <c r="A97" s="92">
        <v>2</v>
      </c>
      <c r="B97" s="93">
        <v>5</v>
      </c>
      <c r="C97" s="92">
        <v>1</v>
      </c>
      <c r="D97" s="93">
        <v>1</v>
      </c>
      <c r="E97" s="93"/>
      <c r="F97" s="101"/>
      <c r="G97" s="73" t="s">
        <v>86</v>
      </c>
      <c r="H97" s="61">
        <v>63</v>
      </c>
      <c r="I97" s="147">
        <f t="shared" si="5"/>
        <v>0</v>
      </c>
      <c r="J97" s="174">
        <f t="shared" si="5"/>
        <v>0</v>
      </c>
      <c r="K97" s="148">
        <f t="shared" si="5"/>
        <v>0</v>
      </c>
      <c r="L97" s="148">
        <f t="shared" si="5"/>
        <v>0</v>
      </c>
    </row>
    <row r="98" spans="1:13" hidden="1">
      <c r="A98" s="92">
        <v>2</v>
      </c>
      <c r="B98" s="93">
        <v>5</v>
      </c>
      <c r="C98" s="92">
        <v>1</v>
      </c>
      <c r="D98" s="93">
        <v>1</v>
      </c>
      <c r="E98" s="93">
        <v>1</v>
      </c>
      <c r="F98" s="101"/>
      <c r="G98" s="73" t="s">
        <v>86</v>
      </c>
      <c r="H98" s="61">
        <v>64</v>
      </c>
      <c r="I98" s="147">
        <f>SUM(I99:I100)</f>
        <v>0</v>
      </c>
      <c r="J98" s="174">
        <f>SUM(J99:J100)</f>
        <v>0</v>
      </c>
      <c r="K98" s="148">
        <f>SUM(K99:K100)</f>
        <v>0</v>
      </c>
      <c r="L98" s="148">
        <f>SUM(L99:L100)</f>
        <v>0</v>
      </c>
    </row>
    <row r="99" spans="1:13" ht="25.5" hidden="1" customHeight="1">
      <c r="A99" s="92">
        <v>2</v>
      </c>
      <c r="B99" s="93">
        <v>5</v>
      </c>
      <c r="C99" s="92">
        <v>1</v>
      </c>
      <c r="D99" s="93">
        <v>1</v>
      </c>
      <c r="E99" s="93">
        <v>1</v>
      </c>
      <c r="F99" s="101">
        <v>1</v>
      </c>
      <c r="G99" s="73" t="s">
        <v>87</v>
      </c>
      <c r="H99" s="61">
        <v>65</v>
      </c>
      <c r="I99" s="151">
        <v>0</v>
      </c>
      <c r="J99" s="151">
        <v>0</v>
      </c>
      <c r="K99" s="151">
        <v>0</v>
      </c>
      <c r="L99" s="151">
        <v>0</v>
      </c>
      <c r="M99" s="9"/>
    </row>
    <row r="100" spans="1:13" ht="15.75" hidden="1" customHeight="1">
      <c r="A100" s="92">
        <v>2</v>
      </c>
      <c r="B100" s="93">
        <v>5</v>
      </c>
      <c r="C100" s="92">
        <v>1</v>
      </c>
      <c r="D100" s="93">
        <v>1</v>
      </c>
      <c r="E100" s="93">
        <v>1</v>
      </c>
      <c r="F100" s="101">
        <v>2</v>
      </c>
      <c r="G100" s="73" t="s">
        <v>88</v>
      </c>
      <c r="H100" s="61">
        <v>66</v>
      </c>
      <c r="I100" s="151">
        <v>0</v>
      </c>
      <c r="J100" s="151">
        <v>0</v>
      </c>
      <c r="K100" s="151">
        <v>0</v>
      </c>
      <c r="L100" s="151">
        <v>0</v>
      </c>
      <c r="M100" s="9"/>
    </row>
    <row r="101" spans="1:13" ht="12" hidden="1" customHeight="1">
      <c r="A101" s="92">
        <v>2</v>
      </c>
      <c r="B101" s="93">
        <v>5</v>
      </c>
      <c r="C101" s="92">
        <v>2</v>
      </c>
      <c r="D101" s="93"/>
      <c r="E101" s="93"/>
      <c r="F101" s="101"/>
      <c r="G101" s="73" t="s">
        <v>89</v>
      </c>
      <c r="H101" s="61">
        <v>67</v>
      </c>
      <c r="I101" s="147">
        <f t="shared" ref="I101:L102" si="6">I102</f>
        <v>0</v>
      </c>
      <c r="J101" s="174">
        <f t="shared" si="6"/>
        <v>0</v>
      </c>
      <c r="K101" s="148">
        <f t="shared" si="6"/>
        <v>0</v>
      </c>
      <c r="L101" s="147">
        <f t="shared" si="6"/>
        <v>0</v>
      </c>
      <c r="M101" s="9"/>
    </row>
    <row r="102" spans="1:13" ht="15.75" hidden="1" customHeight="1">
      <c r="A102" s="91">
        <v>2</v>
      </c>
      <c r="B102" s="92">
        <v>5</v>
      </c>
      <c r="C102" s="93">
        <v>2</v>
      </c>
      <c r="D102" s="73">
        <v>1</v>
      </c>
      <c r="E102" s="92"/>
      <c r="F102" s="101"/>
      <c r="G102" s="73" t="s">
        <v>89</v>
      </c>
      <c r="H102" s="61">
        <v>68</v>
      </c>
      <c r="I102" s="147">
        <f t="shared" si="6"/>
        <v>0</v>
      </c>
      <c r="J102" s="174">
        <f t="shared" si="6"/>
        <v>0</v>
      </c>
      <c r="K102" s="148">
        <f t="shared" si="6"/>
        <v>0</v>
      </c>
      <c r="L102" s="147">
        <f t="shared" si="6"/>
        <v>0</v>
      </c>
      <c r="M102" s="9"/>
    </row>
    <row r="103" spans="1:13" ht="15" hidden="1" customHeight="1">
      <c r="A103" s="91">
        <v>2</v>
      </c>
      <c r="B103" s="92">
        <v>5</v>
      </c>
      <c r="C103" s="93">
        <v>2</v>
      </c>
      <c r="D103" s="73">
        <v>1</v>
      </c>
      <c r="E103" s="92">
        <v>1</v>
      </c>
      <c r="F103" s="101"/>
      <c r="G103" s="73" t="s">
        <v>89</v>
      </c>
      <c r="H103" s="61">
        <v>69</v>
      </c>
      <c r="I103" s="147">
        <f>SUM(I104:I105)</f>
        <v>0</v>
      </c>
      <c r="J103" s="174">
        <f>SUM(J104:J105)</f>
        <v>0</v>
      </c>
      <c r="K103" s="148">
        <f>SUM(K104:K105)</f>
        <v>0</v>
      </c>
      <c r="L103" s="147">
        <f>SUM(L104:L105)</f>
        <v>0</v>
      </c>
      <c r="M103" s="9"/>
    </row>
    <row r="104" spans="1:13" ht="25.5" hidden="1" customHeight="1">
      <c r="A104" s="91">
        <v>2</v>
      </c>
      <c r="B104" s="92">
        <v>5</v>
      </c>
      <c r="C104" s="93">
        <v>2</v>
      </c>
      <c r="D104" s="73">
        <v>1</v>
      </c>
      <c r="E104" s="92">
        <v>1</v>
      </c>
      <c r="F104" s="101">
        <v>1</v>
      </c>
      <c r="G104" s="73" t="s">
        <v>90</v>
      </c>
      <c r="H104" s="61">
        <v>70</v>
      </c>
      <c r="I104" s="151">
        <v>0</v>
      </c>
      <c r="J104" s="151">
        <v>0</v>
      </c>
      <c r="K104" s="151">
        <v>0</v>
      </c>
      <c r="L104" s="151">
        <v>0</v>
      </c>
      <c r="M104" s="9"/>
    </row>
    <row r="105" spans="1:13" ht="25.5" hidden="1" customHeight="1">
      <c r="A105" s="91">
        <v>2</v>
      </c>
      <c r="B105" s="92">
        <v>5</v>
      </c>
      <c r="C105" s="93">
        <v>2</v>
      </c>
      <c r="D105" s="73">
        <v>1</v>
      </c>
      <c r="E105" s="92">
        <v>1</v>
      </c>
      <c r="F105" s="101">
        <v>2</v>
      </c>
      <c r="G105" s="73" t="s">
        <v>91</v>
      </c>
      <c r="H105" s="61">
        <v>71</v>
      </c>
      <c r="I105" s="151">
        <v>0</v>
      </c>
      <c r="J105" s="151">
        <v>0</v>
      </c>
      <c r="K105" s="151">
        <v>0</v>
      </c>
      <c r="L105" s="151">
        <v>0</v>
      </c>
      <c r="M105" s="9"/>
    </row>
    <row r="106" spans="1:13" ht="28.5" hidden="1" customHeight="1">
      <c r="A106" s="91">
        <v>2</v>
      </c>
      <c r="B106" s="92">
        <v>5</v>
      </c>
      <c r="C106" s="93">
        <v>3</v>
      </c>
      <c r="D106" s="73"/>
      <c r="E106" s="92"/>
      <c r="F106" s="101"/>
      <c r="G106" s="73" t="s">
        <v>92</v>
      </c>
      <c r="H106" s="61">
        <v>72</v>
      </c>
      <c r="I106" s="147">
        <f t="shared" ref="I106:L107" si="7">I107</f>
        <v>0</v>
      </c>
      <c r="J106" s="174">
        <f t="shared" si="7"/>
        <v>0</v>
      </c>
      <c r="K106" s="148">
        <f t="shared" si="7"/>
        <v>0</v>
      </c>
      <c r="L106" s="147">
        <f t="shared" si="7"/>
        <v>0</v>
      </c>
      <c r="M106" s="9"/>
    </row>
    <row r="107" spans="1:13" ht="27" hidden="1" customHeight="1">
      <c r="A107" s="91">
        <v>2</v>
      </c>
      <c r="B107" s="92">
        <v>5</v>
      </c>
      <c r="C107" s="93">
        <v>3</v>
      </c>
      <c r="D107" s="73">
        <v>1</v>
      </c>
      <c r="E107" s="92"/>
      <c r="F107" s="101"/>
      <c r="G107" s="73" t="s">
        <v>93</v>
      </c>
      <c r="H107" s="61">
        <v>73</v>
      </c>
      <c r="I107" s="147">
        <f t="shared" si="7"/>
        <v>0</v>
      </c>
      <c r="J107" s="174">
        <f t="shared" si="7"/>
        <v>0</v>
      </c>
      <c r="K107" s="148">
        <f t="shared" si="7"/>
        <v>0</v>
      </c>
      <c r="L107" s="147">
        <f t="shared" si="7"/>
        <v>0</v>
      </c>
      <c r="M107" s="9"/>
    </row>
    <row r="108" spans="1:13" ht="30" hidden="1" customHeight="1">
      <c r="A108" s="106">
        <v>2</v>
      </c>
      <c r="B108" s="107">
        <v>5</v>
      </c>
      <c r="C108" s="108">
        <v>3</v>
      </c>
      <c r="D108" s="105">
        <v>1</v>
      </c>
      <c r="E108" s="107">
        <v>1</v>
      </c>
      <c r="F108" s="109"/>
      <c r="G108" s="105" t="s">
        <v>93</v>
      </c>
      <c r="H108" s="61">
        <v>74</v>
      </c>
      <c r="I108" s="154">
        <f>SUM(I109:I110)</f>
        <v>0</v>
      </c>
      <c r="J108" s="162">
        <f>SUM(J109:J110)</f>
        <v>0</v>
      </c>
      <c r="K108" s="163">
        <f>SUM(K109:K110)</f>
        <v>0</v>
      </c>
      <c r="L108" s="154">
        <f>SUM(L109:L110)</f>
        <v>0</v>
      </c>
      <c r="M108" s="9"/>
    </row>
    <row r="109" spans="1:13" ht="26.25" hidden="1" customHeight="1">
      <c r="A109" s="91">
        <v>2</v>
      </c>
      <c r="B109" s="92">
        <v>5</v>
      </c>
      <c r="C109" s="93">
        <v>3</v>
      </c>
      <c r="D109" s="73">
        <v>1</v>
      </c>
      <c r="E109" s="92">
        <v>1</v>
      </c>
      <c r="F109" s="101">
        <v>1</v>
      </c>
      <c r="G109" s="73" t="s">
        <v>93</v>
      </c>
      <c r="H109" s="61">
        <v>75</v>
      </c>
      <c r="I109" s="151">
        <v>0</v>
      </c>
      <c r="J109" s="151">
        <v>0</v>
      </c>
      <c r="K109" s="151">
        <v>0</v>
      </c>
      <c r="L109" s="151">
        <v>0</v>
      </c>
      <c r="M109" s="9"/>
    </row>
    <row r="110" spans="1:13" ht="26.25" hidden="1" customHeight="1">
      <c r="A110" s="106">
        <v>2</v>
      </c>
      <c r="B110" s="107">
        <v>5</v>
      </c>
      <c r="C110" s="108">
        <v>3</v>
      </c>
      <c r="D110" s="105">
        <v>1</v>
      </c>
      <c r="E110" s="107">
        <v>1</v>
      </c>
      <c r="F110" s="109">
        <v>2</v>
      </c>
      <c r="G110" s="105" t="s">
        <v>94</v>
      </c>
      <c r="H110" s="61">
        <v>76</v>
      </c>
      <c r="I110" s="151">
        <v>0</v>
      </c>
      <c r="J110" s="151">
        <v>0</v>
      </c>
      <c r="K110" s="151">
        <v>0</v>
      </c>
      <c r="L110" s="151">
        <v>0</v>
      </c>
      <c r="M110" s="9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95</v>
      </c>
      <c r="H111" s="61">
        <v>77</v>
      </c>
      <c r="I111" s="154">
        <f>I112</f>
        <v>0</v>
      </c>
      <c r="J111" s="154">
        <f>J112</f>
        <v>0</v>
      </c>
      <c r="K111" s="154">
        <f>K112</f>
        <v>0</v>
      </c>
      <c r="L111" s="154">
        <f>L112</f>
        <v>0</v>
      </c>
      <c r="M111" s="9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95</v>
      </c>
      <c r="H112" s="61">
        <v>78</v>
      </c>
      <c r="I112" s="154">
        <f>SUM(I113:I114)</f>
        <v>0</v>
      </c>
      <c r="J112" s="154">
        <f>SUM(J113:J114)</f>
        <v>0</v>
      </c>
      <c r="K112" s="154">
        <f>SUM(K113:K114)</f>
        <v>0</v>
      </c>
      <c r="L112" s="154">
        <f>SUM(L113:L114)</f>
        <v>0</v>
      </c>
      <c r="M112" s="9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95</v>
      </c>
      <c r="H113" s="61">
        <v>79</v>
      </c>
      <c r="I113" s="151">
        <v>0</v>
      </c>
      <c r="J113" s="151">
        <v>0</v>
      </c>
      <c r="K113" s="151">
        <v>0</v>
      </c>
      <c r="L113" s="151">
        <v>0</v>
      </c>
      <c r="M113" s="9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96</v>
      </c>
      <c r="H114" s="61">
        <v>80</v>
      </c>
      <c r="I114" s="151">
        <v>0</v>
      </c>
      <c r="J114" s="151">
        <v>0</v>
      </c>
      <c r="K114" s="151">
        <v>0</v>
      </c>
      <c r="L114" s="151">
        <v>0</v>
      </c>
      <c r="M114" s="9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97</v>
      </c>
      <c r="H115" s="61">
        <v>81</v>
      </c>
      <c r="I115" s="147">
        <f>SUM(I116+I121+I125+I129+I133+I137)</f>
        <v>0</v>
      </c>
      <c r="J115" s="147">
        <f>SUM(J116+J121+J125+J129+J133+J137)</f>
        <v>0</v>
      </c>
      <c r="K115" s="147">
        <f>SUM(K116+K121+K125+K129+K133+K137)</f>
        <v>0</v>
      </c>
      <c r="L115" s="147">
        <f>SUM(L116+L121+L125+L129+L133+L137)</f>
        <v>0</v>
      </c>
      <c r="M115" s="9"/>
    </row>
    <row r="116" spans="1:13" ht="14.25" hidden="1" customHeight="1">
      <c r="A116" s="106">
        <v>2</v>
      </c>
      <c r="B116" s="107">
        <v>6</v>
      </c>
      <c r="C116" s="108">
        <v>1</v>
      </c>
      <c r="D116" s="105"/>
      <c r="E116" s="107"/>
      <c r="F116" s="109"/>
      <c r="G116" s="105" t="s">
        <v>98</v>
      </c>
      <c r="H116" s="61">
        <v>82</v>
      </c>
      <c r="I116" s="154">
        <f t="shared" ref="I116:L117" si="8">I117</f>
        <v>0</v>
      </c>
      <c r="J116" s="162">
        <f t="shared" si="8"/>
        <v>0</v>
      </c>
      <c r="K116" s="163">
        <f t="shared" si="8"/>
        <v>0</v>
      </c>
      <c r="L116" s="154">
        <f t="shared" si="8"/>
        <v>0</v>
      </c>
      <c r="M116" s="9"/>
    </row>
    <row r="117" spans="1:13" ht="14.25" hidden="1" customHeight="1">
      <c r="A117" s="91">
        <v>2</v>
      </c>
      <c r="B117" s="92">
        <v>6</v>
      </c>
      <c r="C117" s="93">
        <v>1</v>
      </c>
      <c r="D117" s="73">
        <v>1</v>
      </c>
      <c r="E117" s="92"/>
      <c r="F117" s="101"/>
      <c r="G117" s="73" t="s">
        <v>98</v>
      </c>
      <c r="H117" s="61">
        <v>83</v>
      </c>
      <c r="I117" s="147">
        <f t="shared" si="8"/>
        <v>0</v>
      </c>
      <c r="J117" s="174">
        <f t="shared" si="8"/>
        <v>0</v>
      </c>
      <c r="K117" s="148">
        <f t="shared" si="8"/>
        <v>0</v>
      </c>
      <c r="L117" s="147">
        <f t="shared" si="8"/>
        <v>0</v>
      </c>
      <c r="M117" s="9"/>
    </row>
    <row r="118" spans="1:13" hidden="1">
      <c r="A118" s="91">
        <v>2</v>
      </c>
      <c r="B118" s="92">
        <v>6</v>
      </c>
      <c r="C118" s="93">
        <v>1</v>
      </c>
      <c r="D118" s="73">
        <v>1</v>
      </c>
      <c r="E118" s="92">
        <v>1</v>
      </c>
      <c r="F118" s="101"/>
      <c r="G118" s="73" t="s">
        <v>98</v>
      </c>
      <c r="H118" s="61">
        <v>84</v>
      </c>
      <c r="I118" s="147">
        <f>SUM(I119:I120)</f>
        <v>0</v>
      </c>
      <c r="J118" s="174">
        <f>SUM(J119:J120)</f>
        <v>0</v>
      </c>
      <c r="K118" s="148">
        <f>SUM(K119:K120)</f>
        <v>0</v>
      </c>
      <c r="L118" s="147">
        <f>SUM(L119:L120)</f>
        <v>0</v>
      </c>
    </row>
    <row r="119" spans="1:13" ht="13.5" hidden="1" customHeight="1">
      <c r="A119" s="91">
        <v>2</v>
      </c>
      <c r="B119" s="92">
        <v>6</v>
      </c>
      <c r="C119" s="93">
        <v>1</v>
      </c>
      <c r="D119" s="73">
        <v>1</v>
      </c>
      <c r="E119" s="92">
        <v>1</v>
      </c>
      <c r="F119" s="101">
        <v>1</v>
      </c>
      <c r="G119" s="73" t="s">
        <v>99</v>
      </c>
      <c r="H119" s="61">
        <v>85</v>
      </c>
      <c r="I119" s="151">
        <v>0</v>
      </c>
      <c r="J119" s="151">
        <v>0</v>
      </c>
      <c r="K119" s="151">
        <v>0</v>
      </c>
      <c r="L119" s="151">
        <v>0</v>
      </c>
      <c r="M119" s="9"/>
    </row>
    <row r="120" spans="1:13" hidden="1">
      <c r="A120" s="99">
        <v>2</v>
      </c>
      <c r="B120" s="66">
        <v>6</v>
      </c>
      <c r="C120" s="64">
        <v>1</v>
      </c>
      <c r="D120" s="78">
        <v>1</v>
      </c>
      <c r="E120" s="66">
        <v>1</v>
      </c>
      <c r="F120" s="103">
        <v>2</v>
      </c>
      <c r="G120" s="78" t="s">
        <v>100</v>
      </c>
      <c r="H120" s="61">
        <v>86</v>
      </c>
      <c r="I120" s="149">
        <v>0</v>
      </c>
      <c r="J120" s="149">
        <v>0</v>
      </c>
      <c r="K120" s="149">
        <v>0</v>
      </c>
      <c r="L120" s="149">
        <v>0</v>
      </c>
    </row>
    <row r="121" spans="1:13" ht="25.5" hidden="1" customHeight="1">
      <c r="A121" s="91">
        <v>2</v>
      </c>
      <c r="B121" s="92">
        <v>6</v>
      </c>
      <c r="C121" s="93">
        <v>2</v>
      </c>
      <c r="D121" s="73"/>
      <c r="E121" s="92"/>
      <c r="F121" s="101"/>
      <c r="G121" s="73" t="s">
        <v>101</v>
      </c>
      <c r="H121" s="61">
        <v>87</v>
      </c>
      <c r="I121" s="147">
        <f t="shared" ref="I121:L123" si="9">I122</f>
        <v>0</v>
      </c>
      <c r="J121" s="174">
        <f t="shared" si="9"/>
        <v>0</v>
      </c>
      <c r="K121" s="148">
        <f t="shared" si="9"/>
        <v>0</v>
      </c>
      <c r="L121" s="147">
        <f t="shared" si="9"/>
        <v>0</v>
      </c>
      <c r="M121" s="9"/>
    </row>
    <row r="122" spans="1:13" ht="14.25" hidden="1" customHeight="1">
      <c r="A122" s="91">
        <v>2</v>
      </c>
      <c r="B122" s="92">
        <v>6</v>
      </c>
      <c r="C122" s="93">
        <v>2</v>
      </c>
      <c r="D122" s="73">
        <v>1</v>
      </c>
      <c r="E122" s="92"/>
      <c r="F122" s="101"/>
      <c r="G122" s="73" t="s">
        <v>101</v>
      </c>
      <c r="H122" s="61">
        <v>88</v>
      </c>
      <c r="I122" s="147">
        <f t="shared" si="9"/>
        <v>0</v>
      </c>
      <c r="J122" s="174">
        <f t="shared" si="9"/>
        <v>0</v>
      </c>
      <c r="K122" s="148">
        <f t="shared" si="9"/>
        <v>0</v>
      </c>
      <c r="L122" s="147">
        <f t="shared" si="9"/>
        <v>0</v>
      </c>
      <c r="M122" s="9"/>
    </row>
    <row r="123" spans="1:13" ht="14.25" hidden="1" customHeight="1">
      <c r="A123" s="91">
        <v>2</v>
      </c>
      <c r="B123" s="92">
        <v>6</v>
      </c>
      <c r="C123" s="93">
        <v>2</v>
      </c>
      <c r="D123" s="73">
        <v>1</v>
      </c>
      <c r="E123" s="92">
        <v>1</v>
      </c>
      <c r="F123" s="101"/>
      <c r="G123" s="73" t="s">
        <v>101</v>
      </c>
      <c r="H123" s="61">
        <v>89</v>
      </c>
      <c r="I123" s="182">
        <f t="shared" si="9"/>
        <v>0</v>
      </c>
      <c r="J123" s="165">
        <f t="shared" si="9"/>
        <v>0</v>
      </c>
      <c r="K123" s="166">
        <f t="shared" si="9"/>
        <v>0</v>
      </c>
      <c r="L123" s="182">
        <f t="shared" si="9"/>
        <v>0</v>
      </c>
      <c r="M123" s="9"/>
    </row>
    <row r="124" spans="1:13" ht="25.5" hidden="1" customHeight="1">
      <c r="A124" s="91">
        <v>2</v>
      </c>
      <c r="B124" s="92">
        <v>6</v>
      </c>
      <c r="C124" s="93">
        <v>2</v>
      </c>
      <c r="D124" s="73">
        <v>1</v>
      </c>
      <c r="E124" s="92">
        <v>1</v>
      </c>
      <c r="F124" s="101">
        <v>1</v>
      </c>
      <c r="G124" s="73" t="s">
        <v>101</v>
      </c>
      <c r="H124" s="61">
        <v>90</v>
      </c>
      <c r="I124" s="151">
        <v>0</v>
      </c>
      <c r="J124" s="151">
        <v>0</v>
      </c>
      <c r="K124" s="151">
        <v>0</v>
      </c>
      <c r="L124" s="151">
        <v>0</v>
      </c>
      <c r="M124" s="9"/>
    </row>
    <row r="125" spans="1:13" ht="26.25" hidden="1" customHeight="1">
      <c r="A125" s="99">
        <v>2</v>
      </c>
      <c r="B125" s="66">
        <v>6</v>
      </c>
      <c r="C125" s="64">
        <v>3</v>
      </c>
      <c r="D125" s="78"/>
      <c r="E125" s="66"/>
      <c r="F125" s="103"/>
      <c r="G125" s="78" t="s">
        <v>102</v>
      </c>
      <c r="H125" s="61">
        <v>91</v>
      </c>
      <c r="I125" s="158">
        <f t="shared" ref="I125:L127" si="10">I126</f>
        <v>0</v>
      </c>
      <c r="J125" s="160">
        <f t="shared" si="10"/>
        <v>0</v>
      </c>
      <c r="K125" s="161">
        <f t="shared" si="10"/>
        <v>0</v>
      </c>
      <c r="L125" s="158">
        <f t="shared" si="10"/>
        <v>0</v>
      </c>
      <c r="M125" s="9"/>
    </row>
    <row r="126" spans="1:13" ht="25.5" hidden="1" customHeight="1">
      <c r="A126" s="91">
        <v>2</v>
      </c>
      <c r="B126" s="92">
        <v>6</v>
      </c>
      <c r="C126" s="93">
        <v>3</v>
      </c>
      <c r="D126" s="73">
        <v>1</v>
      </c>
      <c r="E126" s="92"/>
      <c r="F126" s="101"/>
      <c r="G126" s="73" t="s">
        <v>102</v>
      </c>
      <c r="H126" s="61">
        <v>92</v>
      </c>
      <c r="I126" s="147">
        <f t="shared" si="10"/>
        <v>0</v>
      </c>
      <c r="J126" s="174">
        <f t="shared" si="10"/>
        <v>0</v>
      </c>
      <c r="K126" s="148">
        <f t="shared" si="10"/>
        <v>0</v>
      </c>
      <c r="L126" s="147">
        <f t="shared" si="10"/>
        <v>0</v>
      </c>
      <c r="M126" s="9"/>
    </row>
    <row r="127" spans="1:13" ht="26.25" hidden="1" customHeight="1">
      <c r="A127" s="91">
        <v>2</v>
      </c>
      <c r="B127" s="92">
        <v>6</v>
      </c>
      <c r="C127" s="93">
        <v>3</v>
      </c>
      <c r="D127" s="73">
        <v>1</v>
      </c>
      <c r="E127" s="92">
        <v>1</v>
      </c>
      <c r="F127" s="101"/>
      <c r="G127" s="73" t="s">
        <v>102</v>
      </c>
      <c r="H127" s="61">
        <v>93</v>
      </c>
      <c r="I127" s="147">
        <f t="shared" si="10"/>
        <v>0</v>
      </c>
      <c r="J127" s="174">
        <f t="shared" si="10"/>
        <v>0</v>
      </c>
      <c r="K127" s="148">
        <f t="shared" si="10"/>
        <v>0</v>
      </c>
      <c r="L127" s="147">
        <f t="shared" si="10"/>
        <v>0</v>
      </c>
      <c r="M127" s="9"/>
    </row>
    <row r="128" spans="1:13" ht="27" hidden="1" customHeight="1">
      <c r="A128" s="91">
        <v>2</v>
      </c>
      <c r="B128" s="92">
        <v>6</v>
      </c>
      <c r="C128" s="93">
        <v>3</v>
      </c>
      <c r="D128" s="73">
        <v>1</v>
      </c>
      <c r="E128" s="92">
        <v>1</v>
      </c>
      <c r="F128" s="101">
        <v>1</v>
      </c>
      <c r="G128" s="73" t="s">
        <v>102</v>
      </c>
      <c r="H128" s="61">
        <v>94</v>
      </c>
      <c r="I128" s="151">
        <v>0</v>
      </c>
      <c r="J128" s="151">
        <v>0</v>
      </c>
      <c r="K128" s="151">
        <v>0</v>
      </c>
      <c r="L128" s="151">
        <v>0</v>
      </c>
      <c r="M128" s="9"/>
    </row>
    <row r="129" spans="1:13" ht="25.5" hidden="1" customHeight="1">
      <c r="A129" s="99">
        <v>2</v>
      </c>
      <c r="B129" s="66">
        <v>6</v>
      </c>
      <c r="C129" s="64">
        <v>4</v>
      </c>
      <c r="D129" s="78"/>
      <c r="E129" s="66"/>
      <c r="F129" s="103"/>
      <c r="G129" s="78" t="s">
        <v>103</v>
      </c>
      <c r="H129" s="61">
        <v>95</v>
      </c>
      <c r="I129" s="158">
        <f t="shared" ref="I129:L131" si="11">I130</f>
        <v>0</v>
      </c>
      <c r="J129" s="160">
        <f t="shared" si="11"/>
        <v>0</v>
      </c>
      <c r="K129" s="161">
        <f t="shared" si="11"/>
        <v>0</v>
      </c>
      <c r="L129" s="158">
        <f t="shared" si="11"/>
        <v>0</v>
      </c>
      <c r="M129" s="9"/>
    </row>
    <row r="130" spans="1:13" ht="27" hidden="1" customHeight="1">
      <c r="A130" s="91">
        <v>2</v>
      </c>
      <c r="B130" s="92">
        <v>6</v>
      </c>
      <c r="C130" s="93">
        <v>4</v>
      </c>
      <c r="D130" s="73">
        <v>1</v>
      </c>
      <c r="E130" s="92"/>
      <c r="F130" s="101"/>
      <c r="G130" s="73" t="s">
        <v>103</v>
      </c>
      <c r="H130" s="61">
        <v>96</v>
      </c>
      <c r="I130" s="147">
        <f t="shared" si="11"/>
        <v>0</v>
      </c>
      <c r="J130" s="174">
        <f t="shared" si="11"/>
        <v>0</v>
      </c>
      <c r="K130" s="148">
        <f t="shared" si="11"/>
        <v>0</v>
      </c>
      <c r="L130" s="147">
        <f t="shared" si="11"/>
        <v>0</v>
      </c>
      <c r="M130" s="9"/>
    </row>
    <row r="131" spans="1:13" ht="27" hidden="1" customHeight="1">
      <c r="A131" s="91">
        <v>2</v>
      </c>
      <c r="B131" s="92">
        <v>6</v>
      </c>
      <c r="C131" s="93">
        <v>4</v>
      </c>
      <c r="D131" s="73">
        <v>1</v>
      </c>
      <c r="E131" s="92">
        <v>1</v>
      </c>
      <c r="F131" s="101"/>
      <c r="G131" s="73" t="s">
        <v>103</v>
      </c>
      <c r="H131" s="61">
        <v>97</v>
      </c>
      <c r="I131" s="147">
        <f t="shared" si="11"/>
        <v>0</v>
      </c>
      <c r="J131" s="174">
        <f t="shared" si="11"/>
        <v>0</v>
      </c>
      <c r="K131" s="148">
        <f t="shared" si="11"/>
        <v>0</v>
      </c>
      <c r="L131" s="147">
        <f t="shared" si="11"/>
        <v>0</v>
      </c>
      <c r="M131" s="9"/>
    </row>
    <row r="132" spans="1:13" ht="27.75" hidden="1" customHeight="1">
      <c r="A132" s="91">
        <v>2</v>
      </c>
      <c r="B132" s="92">
        <v>6</v>
      </c>
      <c r="C132" s="93">
        <v>4</v>
      </c>
      <c r="D132" s="73">
        <v>1</v>
      </c>
      <c r="E132" s="92">
        <v>1</v>
      </c>
      <c r="F132" s="101">
        <v>1</v>
      </c>
      <c r="G132" s="73" t="s">
        <v>103</v>
      </c>
      <c r="H132" s="61">
        <v>98</v>
      </c>
      <c r="I132" s="151">
        <v>0</v>
      </c>
      <c r="J132" s="151">
        <v>0</v>
      </c>
      <c r="K132" s="151">
        <v>0</v>
      </c>
      <c r="L132" s="151">
        <v>0</v>
      </c>
      <c r="M132" s="9"/>
    </row>
    <row r="133" spans="1:13" ht="27" hidden="1" customHeight="1">
      <c r="A133" s="106">
        <v>2</v>
      </c>
      <c r="B133" s="117">
        <v>6</v>
      </c>
      <c r="C133" s="118">
        <v>5</v>
      </c>
      <c r="D133" s="111"/>
      <c r="E133" s="117"/>
      <c r="F133" s="112"/>
      <c r="G133" s="111" t="s">
        <v>104</v>
      </c>
      <c r="H133" s="61">
        <v>99</v>
      </c>
      <c r="I133" s="155">
        <f t="shared" ref="I133:L135" si="12">I134</f>
        <v>0</v>
      </c>
      <c r="J133" s="167">
        <f t="shared" si="12"/>
        <v>0</v>
      </c>
      <c r="K133" s="156">
        <f t="shared" si="12"/>
        <v>0</v>
      </c>
      <c r="L133" s="155">
        <f t="shared" si="12"/>
        <v>0</v>
      </c>
      <c r="M133" s="9"/>
    </row>
    <row r="134" spans="1:13" ht="29.25" hidden="1" customHeight="1">
      <c r="A134" s="91">
        <v>2</v>
      </c>
      <c r="B134" s="92">
        <v>6</v>
      </c>
      <c r="C134" s="93">
        <v>5</v>
      </c>
      <c r="D134" s="73">
        <v>1</v>
      </c>
      <c r="E134" s="92"/>
      <c r="F134" s="101"/>
      <c r="G134" s="111" t="s">
        <v>104</v>
      </c>
      <c r="H134" s="61">
        <v>100</v>
      </c>
      <c r="I134" s="147">
        <f t="shared" si="12"/>
        <v>0</v>
      </c>
      <c r="J134" s="174">
        <f t="shared" si="12"/>
        <v>0</v>
      </c>
      <c r="K134" s="148">
        <f t="shared" si="12"/>
        <v>0</v>
      </c>
      <c r="L134" s="147">
        <f t="shared" si="12"/>
        <v>0</v>
      </c>
      <c r="M134" s="9"/>
    </row>
    <row r="135" spans="1:13" ht="25.5" hidden="1" customHeight="1">
      <c r="A135" s="91">
        <v>2</v>
      </c>
      <c r="B135" s="92">
        <v>6</v>
      </c>
      <c r="C135" s="93">
        <v>5</v>
      </c>
      <c r="D135" s="73">
        <v>1</v>
      </c>
      <c r="E135" s="92">
        <v>1</v>
      </c>
      <c r="F135" s="101"/>
      <c r="G135" s="111" t="s">
        <v>104</v>
      </c>
      <c r="H135" s="61">
        <v>101</v>
      </c>
      <c r="I135" s="147">
        <f t="shared" si="12"/>
        <v>0</v>
      </c>
      <c r="J135" s="174">
        <f t="shared" si="12"/>
        <v>0</v>
      </c>
      <c r="K135" s="148">
        <f t="shared" si="12"/>
        <v>0</v>
      </c>
      <c r="L135" s="147">
        <f t="shared" si="12"/>
        <v>0</v>
      </c>
      <c r="M135" s="9"/>
    </row>
    <row r="136" spans="1:13" ht="27.75" hidden="1" customHeight="1">
      <c r="A136" s="92">
        <v>2</v>
      </c>
      <c r="B136" s="93">
        <v>6</v>
      </c>
      <c r="C136" s="92">
        <v>5</v>
      </c>
      <c r="D136" s="92">
        <v>1</v>
      </c>
      <c r="E136" s="73">
        <v>1</v>
      </c>
      <c r="F136" s="101">
        <v>1</v>
      </c>
      <c r="G136" s="92" t="s">
        <v>105</v>
      </c>
      <c r="H136" s="61">
        <v>102</v>
      </c>
      <c r="I136" s="151">
        <v>0</v>
      </c>
      <c r="J136" s="151">
        <v>0</v>
      </c>
      <c r="K136" s="151">
        <v>0</v>
      </c>
      <c r="L136" s="151">
        <v>0</v>
      </c>
      <c r="M136" s="9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106</v>
      </c>
      <c r="H137" s="61">
        <v>103</v>
      </c>
      <c r="I137" s="148">
        <f t="shared" ref="I137:L139" si="13">I138</f>
        <v>0</v>
      </c>
      <c r="J137" s="147">
        <f t="shared" si="13"/>
        <v>0</v>
      </c>
      <c r="K137" s="147">
        <f t="shared" si="13"/>
        <v>0</v>
      </c>
      <c r="L137" s="147">
        <f t="shared" si="13"/>
        <v>0</v>
      </c>
      <c r="M137" s="9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106</v>
      </c>
      <c r="H138" s="61">
        <v>104</v>
      </c>
      <c r="I138" s="147">
        <f t="shared" si="13"/>
        <v>0</v>
      </c>
      <c r="J138" s="147">
        <f t="shared" si="13"/>
        <v>0</v>
      </c>
      <c r="K138" s="147">
        <f t="shared" si="13"/>
        <v>0</v>
      </c>
      <c r="L138" s="147">
        <f t="shared" si="13"/>
        <v>0</v>
      </c>
      <c r="M138" s="9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106</v>
      </c>
      <c r="H139" s="61">
        <v>105</v>
      </c>
      <c r="I139" s="147">
        <f t="shared" si="13"/>
        <v>0</v>
      </c>
      <c r="J139" s="147">
        <f t="shared" si="13"/>
        <v>0</v>
      </c>
      <c r="K139" s="147">
        <f t="shared" si="13"/>
        <v>0</v>
      </c>
      <c r="L139" s="147">
        <f t="shared" si="13"/>
        <v>0</v>
      </c>
      <c r="M139" s="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106</v>
      </c>
      <c r="H140" s="61">
        <v>106</v>
      </c>
      <c r="I140" s="151">
        <v>0</v>
      </c>
      <c r="J140" s="168">
        <v>0</v>
      </c>
      <c r="K140" s="151">
        <v>0</v>
      </c>
      <c r="L140" s="151">
        <v>0</v>
      </c>
      <c r="M140" s="9"/>
    </row>
    <row r="141" spans="1:13" ht="28.5" hidden="1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107</v>
      </c>
      <c r="H141" s="61">
        <v>107</v>
      </c>
      <c r="I141" s="148">
        <f>SUM(I142+I147+I155)</f>
        <v>0</v>
      </c>
      <c r="J141" s="174">
        <f>SUM(J142+J147+J155)</f>
        <v>0</v>
      </c>
      <c r="K141" s="148">
        <f>SUM(K142+K147+K155)</f>
        <v>0</v>
      </c>
      <c r="L141" s="147">
        <f>SUM(L142+L147+L155)</f>
        <v>0</v>
      </c>
      <c r="M141" s="9"/>
    </row>
    <row r="142" spans="1:13" hidden="1">
      <c r="A142" s="91">
        <v>2</v>
      </c>
      <c r="B142" s="92">
        <v>7</v>
      </c>
      <c r="C142" s="92">
        <v>1</v>
      </c>
      <c r="D142" s="93"/>
      <c r="E142" s="93"/>
      <c r="F142" s="94"/>
      <c r="G142" s="73" t="s">
        <v>108</v>
      </c>
      <c r="H142" s="61">
        <v>108</v>
      </c>
      <c r="I142" s="148">
        <f t="shared" ref="I142:L143" si="14">I143</f>
        <v>0</v>
      </c>
      <c r="J142" s="174">
        <f t="shared" si="14"/>
        <v>0</v>
      </c>
      <c r="K142" s="148">
        <f t="shared" si="14"/>
        <v>0</v>
      </c>
      <c r="L142" s="147">
        <f t="shared" si="14"/>
        <v>0</v>
      </c>
    </row>
    <row r="143" spans="1:13" ht="24" hidden="1" customHeight="1">
      <c r="A143" s="91">
        <v>2</v>
      </c>
      <c r="B143" s="92">
        <v>7</v>
      </c>
      <c r="C143" s="92">
        <v>1</v>
      </c>
      <c r="D143" s="93">
        <v>1</v>
      </c>
      <c r="E143" s="93"/>
      <c r="F143" s="94"/>
      <c r="G143" s="73" t="s">
        <v>108</v>
      </c>
      <c r="H143" s="61">
        <v>109</v>
      </c>
      <c r="I143" s="148">
        <f t="shared" si="14"/>
        <v>0</v>
      </c>
      <c r="J143" s="174">
        <f t="shared" si="14"/>
        <v>0</v>
      </c>
      <c r="K143" s="148">
        <f t="shared" si="14"/>
        <v>0</v>
      </c>
      <c r="L143" s="147">
        <f t="shared" si="14"/>
        <v>0</v>
      </c>
      <c r="M143" s="9"/>
    </row>
    <row r="144" spans="1:13" ht="28.5" hidden="1" customHeight="1">
      <c r="A144" s="91">
        <v>2</v>
      </c>
      <c r="B144" s="92">
        <v>7</v>
      </c>
      <c r="C144" s="92">
        <v>1</v>
      </c>
      <c r="D144" s="93">
        <v>1</v>
      </c>
      <c r="E144" s="93">
        <v>1</v>
      </c>
      <c r="F144" s="94"/>
      <c r="G144" s="73" t="s">
        <v>108</v>
      </c>
      <c r="H144" s="61">
        <v>110</v>
      </c>
      <c r="I144" s="148">
        <f>SUM(I145:I146)</f>
        <v>0</v>
      </c>
      <c r="J144" s="174">
        <f>SUM(J145:J146)</f>
        <v>0</v>
      </c>
      <c r="K144" s="148">
        <f>SUM(K145:K146)</f>
        <v>0</v>
      </c>
      <c r="L144" s="147">
        <f>SUM(L145:L146)</f>
        <v>0</v>
      </c>
      <c r="M144" s="9"/>
    </row>
    <row r="145" spans="1:13" ht="26.25" hidden="1" customHeight="1">
      <c r="A145" s="99">
        <v>2</v>
      </c>
      <c r="B145" s="66">
        <v>7</v>
      </c>
      <c r="C145" s="99">
        <v>1</v>
      </c>
      <c r="D145" s="92">
        <v>1</v>
      </c>
      <c r="E145" s="64">
        <v>1</v>
      </c>
      <c r="F145" s="67">
        <v>1</v>
      </c>
      <c r="G145" s="78" t="s">
        <v>109</v>
      </c>
      <c r="H145" s="61">
        <v>111</v>
      </c>
      <c r="I145" s="169">
        <v>0</v>
      </c>
      <c r="J145" s="169">
        <v>0</v>
      </c>
      <c r="K145" s="169">
        <v>0</v>
      </c>
      <c r="L145" s="169">
        <v>0</v>
      </c>
      <c r="M145" s="9"/>
    </row>
    <row r="146" spans="1:13" ht="24" hidden="1" customHeight="1">
      <c r="A146" s="92">
        <v>2</v>
      </c>
      <c r="B146" s="92">
        <v>7</v>
      </c>
      <c r="C146" s="91">
        <v>1</v>
      </c>
      <c r="D146" s="92">
        <v>1</v>
      </c>
      <c r="E146" s="93">
        <v>1</v>
      </c>
      <c r="F146" s="94">
        <v>2</v>
      </c>
      <c r="G146" s="73" t="s">
        <v>110</v>
      </c>
      <c r="H146" s="61">
        <v>112</v>
      </c>
      <c r="I146" s="150">
        <v>0</v>
      </c>
      <c r="J146" s="150">
        <v>0</v>
      </c>
      <c r="K146" s="150">
        <v>0</v>
      </c>
      <c r="L146" s="150">
        <v>0</v>
      </c>
      <c r="M146" s="9"/>
    </row>
    <row r="147" spans="1:13" ht="25.5" hidden="1" customHeight="1">
      <c r="A147" s="106">
        <v>2</v>
      </c>
      <c r="B147" s="107">
        <v>7</v>
      </c>
      <c r="C147" s="106">
        <v>2</v>
      </c>
      <c r="D147" s="107"/>
      <c r="E147" s="108"/>
      <c r="F147" s="120"/>
      <c r="G147" s="105" t="s">
        <v>111</v>
      </c>
      <c r="H147" s="61">
        <v>113</v>
      </c>
      <c r="I147" s="163">
        <f t="shared" ref="I147:L148" si="15">I148</f>
        <v>0</v>
      </c>
      <c r="J147" s="162">
        <f t="shared" si="15"/>
        <v>0</v>
      </c>
      <c r="K147" s="163">
        <f t="shared" si="15"/>
        <v>0</v>
      </c>
      <c r="L147" s="154">
        <f t="shared" si="15"/>
        <v>0</v>
      </c>
      <c r="M147" s="9"/>
    </row>
    <row r="148" spans="1:13" ht="25.5" hidden="1" customHeight="1">
      <c r="A148" s="91">
        <v>2</v>
      </c>
      <c r="B148" s="92">
        <v>7</v>
      </c>
      <c r="C148" s="91">
        <v>2</v>
      </c>
      <c r="D148" s="92">
        <v>1</v>
      </c>
      <c r="E148" s="93"/>
      <c r="F148" s="94"/>
      <c r="G148" s="73" t="s">
        <v>112</v>
      </c>
      <c r="H148" s="61">
        <v>114</v>
      </c>
      <c r="I148" s="148">
        <f t="shared" si="15"/>
        <v>0</v>
      </c>
      <c r="J148" s="174">
        <f t="shared" si="15"/>
        <v>0</v>
      </c>
      <c r="K148" s="148">
        <f t="shared" si="15"/>
        <v>0</v>
      </c>
      <c r="L148" s="147">
        <f t="shared" si="15"/>
        <v>0</v>
      </c>
      <c r="M148" s="9"/>
    </row>
    <row r="149" spans="1:13" ht="25.5" hidden="1" customHeight="1">
      <c r="A149" s="91">
        <v>2</v>
      </c>
      <c r="B149" s="92">
        <v>7</v>
      </c>
      <c r="C149" s="91">
        <v>2</v>
      </c>
      <c r="D149" s="92">
        <v>1</v>
      </c>
      <c r="E149" s="93">
        <v>1</v>
      </c>
      <c r="F149" s="94"/>
      <c r="G149" s="73" t="s">
        <v>112</v>
      </c>
      <c r="H149" s="61">
        <v>115</v>
      </c>
      <c r="I149" s="148">
        <f>SUM(I150:I151)</f>
        <v>0</v>
      </c>
      <c r="J149" s="174">
        <f>SUM(J150:J151)</f>
        <v>0</v>
      </c>
      <c r="K149" s="148">
        <f>SUM(K150:K151)</f>
        <v>0</v>
      </c>
      <c r="L149" s="147">
        <f>SUM(L150:L151)</f>
        <v>0</v>
      </c>
      <c r="M149" s="9"/>
    </row>
    <row r="150" spans="1:13" ht="23.25" hidden="1" customHeight="1">
      <c r="A150" s="91">
        <v>2</v>
      </c>
      <c r="B150" s="92">
        <v>7</v>
      </c>
      <c r="C150" s="91">
        <v>2</v>
      </c>
      <c r="D150" s="92">
        <v>1</v>
      </c>
      <c r="E150" s="93">
        <v>1</v>
      </c>
      <c r="F150" s="94">
        <v>1</v>
      </c>
      <c r="G150" s="73" t="s">
        <v>113</v>
      </c>
      <c r="H150" s="61">
        <v>116</v>
      </c>
      <c r="I150" s="150">
        <v>0</v>
      </c>
      <c r="J150" s="150">
        <v>0</v>
      </c>
      <c r="K150" s="150">
        <v>0</v>
      </c>
      <c r="L150" s="150">
        <v>0</v>
      </c>
      <c r="M150" s="9"/>
    </row>
    <row r="151" spans="1:13" ht="26.25" hidden="1" customHeight="1">
      <c r="A151" s="91">
        <v>2</v>
      </c>
      <c r="B151" s="92">
        <v>7</v>
      </c>
      <c r="C151" s="91">
        <v>2</v>
      </c>
      <c r="D151" s="92">
        <v>1</v>
      </c>
      <c r="E151" s="93">
        <v>1</v>
      </c>
      <c r="F151" s="94">
        <v>2</v>
      </c>
      <c r="G151" s="73" t="s">
        <v>114</v>
      </c>
      <c r="H151" s="61">
        <v>117</v>
      </c>
      <c r="I151" s="150">
        <v>0</v>
      </c>
      <c r="J151" s="150">
        <v>0</v>
      </c>
      <c r="K151" s="150">
        <v>0</v>
      </c>
      <c r="L151" s="150">
        <v>0</v>
      </c>
      <c r="M151" s="9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115</v>
      </c>
      <c r="H152" s="61">
        <v>118</v>
      </c>
      <c r="I152" s="148">
        <f>I153</f>
        <v>0</v>
      </c>
      <c r="J152" s="148">
        <f>J153</f>
        <v>0</v>
      </c>
      <c r="K152" s="148">
        <f>K153</f>
        <v>0</v>
      </c>
      <c r="L152" s="148">
        <f>L153</f>
        <v>0</v>
      </c>
      <c r="M152" s="9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115</v>
      </c>
      <c r="H153" s="61">
        <v>119</v>
      </c>
      <c r="I153" s="148">
        <f>SUM(I154)</f>
        <v>0</v>
      </c>
      <c r="J153" s="148">
        <f>SUM(J154)</f>
        <v>0</v>
      </c>
      <c r="K153" s="148">
        <f>SUM(K154)</f>
        <v>0</v>
      </c>
      <c r="L153" s="148">
        <f>SUM(L154)</f>
        <v>0</v>
      </c>
      <c r="M153" s="9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115</v>
      </c>
      <c r="H154" s="61">
        <v>120</v>
      </c>
      <c r="I154" s="150">
        <v>0</v>
      </c>
      <c r="J154" s="150">
        <v>0</v>
      </c>
      <c r="K154" s="150">
        <v>0</v>
      </c>
      <c r="L154" s="150">
        <v>0</v>
      </c>
      <c r="M154" s="9"/>
    </row>
    <row r="155" spans="1:13" hidden="1">
      <c r="A155" s="91">
        <v>2</v>
      </c>
      <c r="B155" s="92">
        <v>7</v>
      </c>
      <c r="C155" s="91">
        <v>3</v>
      </c>
      <c r="D155" s="92"/>
      <c r="E155" s="93"/>
      <c r="F155" s="94"/>
      <c r="G155" s="73" t="s">
        <v>116</v>
      </c>
      <c r="H155" s="61">
        <v>121</v>
      </c>
      <c r="I155" s="148">
        <f t="shared" ref="I155:L156" si="16">I156</f>
        <v>0</v>
      </c>
      <c r="J155" s="174">
        <f t="shared" si="16"/>
        <v>0</v>
      </c>
      <c r="K155" s="148">
        <f t="shared" si="16"/>
        <v>0</v>
      </c>
      <c r="L155" s="147">
        <f t="shared" si="16"/>
        <v>0</v>
      </c>
    </row>
    <row r="156" spans="1:13" hidden="1">
      <c r="A156" s="106">
        <v>2</v>
      </c>
      <c r="B156" s="117">
        <v>7</v>
      </c>
      <c r="C156" s="115">
        <v>3</v>
      </c>
      <c r="D156" s="117">
        <v>1</v>
      </c>
      <c r="E156" s="118"/>
      <c r="F156" s="119"/>
      <c r="G156" s="111" t="s">
        <v>116</v>
      </c>
      <c r="H156" s="61">
        <v>122</v>
      </c>
      <c r="I156" s="156">
        <f t="shared" si="16"/>
        <v>0</v>
      </c>
      <c r="J156" s="167">
        <f t="shared" si="16"/>
        <v>0</v>
      </c>
      <c r="K156" s="156">
        <f t="shared" si="16"/>
        <v>0</v>
      </c>
      <c r="L156" s="155">
        <f t="shared" si="16"/>
        <v>0</v>
      </c>
    </row>
    <row r="157" spans="1:13" hidden="1">
      <c r="A157" s="91">
        <v>2</v>
      </c>
      <c r="B157" s="92">
        <v>7</v>
      </c>
      <c r="C157" s="91">
        <v>3</v>
      </c>
      <c r="D157" s="92">
        <v>1</v>
      </c>
      <c r="E157" s="93">
        <v>1</v>
      </c>
      <c r="F157" s="94"/>
      <c r="G157" s="73" t="s">
        <v>116</v>
      </c>
      <c r="H157" s="61">
        <v>123</v>
      </c>
      <c r="I157" s="148">
        <f>SUM(I158:I159)</f>
        <v>0</v>
      </c>
      <c r="J157" s="174">
        <f>SUM(J158:J159)</f>
        <v>0</v>
      </c>
      <c r="K157" s="148">
        <f>SUM(K158:K159)</f>
        <v>0</v>
      </c>
      <c r="L157" s="147">
        <f>SUM(L158:L159)</f>
        <v>0</v>
      </c>
    </row>
    <row r="158" spans="1:13" hidden="1">
      <c r="A158" s="99">
        <v>2</v>
      </c>
      <c r="B158" s="66">
        <v>7</v>
      </c>
      <c r="C158" s="99">
        <v>3</v>
      </c>
      <c r="D158" s="66">
        <v>1</v>
      </c>
      <c r="E158" s="64">
        <v>1</v>
      </c>
      <c r="F158" s="67">
        <v>1</v>
      </c>
      <c r="G158" s="78" t="s">
        <v>117</v>
      </c>
      <c r="H158" s="61">
        <v>124</v>
      </c>
      <c r="I158" s="169">
        <v>0</v>
      </c>
      <c r="J158" s="169">
        <v>0</v>
      </c>
      <c r="K158" s="169">
        <v>0</v>
      </c>
      <c r="L158" s="169">
        <v>0</v>
      </c>
    </row>
    <row r="159" spans="1:13" ht="25.5" hidden="1" customHeight="1">
      <c r="A159" s="91">
        <v>2</v>
      </c>
      <c r="B159" s="92">
        <v>7</v>
      </c>
      <c r="C159" s="91">
        <v>3</v>
      </c>
      <c r="D159" s="92">
        <v>1</v>
      </c>
      <c r="E159" s="93">
        <v>1</v>
      </c>
      <c r="F159" s="94">
        <v>2</v>
      </c>
      <c r="G159" s="73" t="s">
        <v>118</v>
      </c>
      <c r="H159" s="61">
        <v>125</v>
      </c>
      <c r="I159" s="150">
        <v>0</v>
      </c>
      <c r="J159" s="151">
        <v>0</v>
      </c>
      <c r="K159" s="151">
        <v>0</v>
      </c>
      <c r="L159" s="151">
        <v>0</v>
      </c>
      <c r="M159" s="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119</v>
      </c>
      <c r="H160" s="61">
        <v>126</v>
      </c>
      <c r="I160" s="161">
        <f>I161</f>
        <v>0</v>
      </c>
      <c r="J160" s="160">
        <f>J161</f>
        <v>0</v>
      </c>
      <c r="K160" s="161">
        <f>K161</f>
        <v>0</v>
      </c>
      <c r="L160" s="158">
        <f>L161</f>
        <v>0</v>
      </c>
      <c r="M160" s="9"/>
    </row>
    <row r="161" spans="1:13" ht="21.75" hidden="1" customHeight="1">
      <c r="A161" s="106">
        <v>2</v>
      </c>
      <c r="B161" s="106">
        <v>8</v>
      </c>
      <c r="C161" s="106">
        <v>1</v>
      </c>
      <c r="D161" s="107"/>
      <c r="E161" s="108"/>
      <c r="F161" s="120"/>
      <c r="G161" s="78" t="s">
        <v>119</v>
      </c>
      <c r="H161" s="61">
        <v>127</v>
      </c>
      <c r="I161" s="161">
        <f>I162+I167</f>
        <v>0</v>
      </c>
      <c r="J161" s="160">
        <f>J162+J167</f>
        <v>0</v>
      </c>
      <c r="K161" s="161">
        <f>K162+K167</f>
        <v>0</v>
      </c>
      <c r="L161" s="158">
        <f>L162+L167</f>
        <v>0</v>
      </c>
      <c r="M161" s="9"/>
    </row>
    <row r="162" spans="1:13" ht="27" hidden="1" customHeight="1">
      <c r="A162" s="91">
        <v>2</v>
      </c>
      <c r="B162" s="92">
        <v>8</v>
      </c>
      <c r="C162" s="73">
        <v>1</v>
      </c>
      <c r="D162" s="92">
        <v>1</v>
      </c>
      <c r="E162" s="93"/>
      <c r="F162" s="94"/>
      <c r="G162" s="73" t="s">
        <v>120</v>
      </c>
      <c r="H162" s="61">
        <v>128</v>
      </c>
      <c r="I162" s="148">
        <f>I163</f>
        <v>0</v>
      </c>
      <c r="J162" s="174">
        <f>J163</f>
        <v>0</v>
      </c>
      <c r="K162" s="148">
        <f>K163</f>
        <v>0</v>
      </c>
      <c r="L162" s="147">
        <f>L163</f>
        <v>0</v>
      </c>
      <c r="M162" s="9"/>
    </row>
    <row r="163" spans="1:13" ht="23.25" hidden="1" customHeight="1">
      <c r="A163" s="91">
        <v>2</v>
      </c>
      <c r="B163" s="92">
        <v>8</v>
      </c>
      <c r="C163" s="78">
        <v>1</v>
      </c>
      <c r="D163" s="66">
        <v>1</v>
      </c>
      <c r="E163" s="64">
        <v>1</v>
      </c>
      <c r="F163" s="67"/>
      <c r="G163" s="73" t="s">
        <v>120</v>
      </c>
      <c r="H163" s="61">
        <v>129</v>
      </c>
      <c r="I163" s="161">
        <f>SUM(I164:I166)</f>
        <v>0</v>
      </c>
      <c r="J163" s="161">
        <f>SUM(J164:J166)</f>
        <v>0</v>
      </c>
      <c r="K163" s="161">
        <f>SUM(K164:K166)</f>
        <v>0</v>
      </c>
      <c r="L163" s="161">
        <f>SUM(L164:L166)</f>
        <v>0</v>
      </c>
      <c r="M163" s="9"/>
    </row>
    <row r="164" spans="1:13" ht="23.25" hidden="1" customHeight="1">
      <c r="A164" s="92">
        <v>2</v>
      </c>
      <c r="B164" s="66">
        <v>8</v>
      </c>
      <c r="C164" s="73">
        <v>1</v>
      </c>
      <c r="D164" s="92">
        <v>1</v>
      </c>
      <c r="E164" s="93">
        <v>1</v>
      </c>
      <c r="F164" s="94">
        <v>1</v>
      </c>
      <c r="G164" s="73" t="s">
        <v>121</v>
      </c>
      <c r="H164" s="61">
        <v>130</v>
      </c>
      <c r="I164" s="150">
        <v>0</v>
      </c>
      <c r="J164" s="150">
        <v>0</v>
      </c>
      <c r="K164" s="150">
        <v>0</v>
      </c>
      <c r="L164" s="150">
        <v>0</v>
      </c>
      <c r="M164" s="9"/>
    </row>
    <row r="165" spans="1:13" ht="27" hidden="1" customHeight="1">
      <c r="A165" s="106">
        <v>2</v>
      </c>
      <c r="B165" s="117">
        <v>8</v>
      </c>
      <c r="C165" s="111">
        <v>1</v>
      </c>
      <c r="D165" s="117">
        <v>1</v>
      </c>
      <c r="E165" s="118">
        <v>1</v>
      </c>
      <c r="F165" s="119">
        <v>2</v>
      </c>
      <c r="G165" s="111" t="s">
        <v>122</v>
      </c>
      <c r="H165" s="61">
        <v>131</v>
      </c>
      <c r="I165" s="170">
        <v>0</v>
      </c>
      <c r="J165" s="170">
        <v>0</v>
      </c>
      <c r="K165" s="170">
        <v>0</v>
      </c>
      <c r="L165" s="170">
        <v>0</v>
      </c>
      <c r="M165" s="9"/>
    </row>
    <row r="166" spans="1:13" hidden="1">
      <c r="A166" s="106">
        <v>2</v>
      </c>
      <c r="B166" s="117">
        <v>8</v>
      </c>
      <c r="C166" s="111">
        <v>1</v>
      </c>
      <c r="D166" s="117">
        <v>1</v>
      </c>
      <c r="E166" s="118">
        <v>1</v>
      </c>
      <c r="F166" s="119">
        <v>3</v>
      </c>
      <c r="G166" s="111" t="s">
        <v>123</v>
      </c>
      <c r="H166" s="61">
        <v>132</v>
      </c>
      <c r="I166" s="170">
        <v>0</v>
      </c>
      <c r="J166" s="171">
        <v>0</v>
      </c>
      <c r="K166" s="170">
        <v>0</v>
      </c>
      <c r="L166" s="157">
        <v>0</v>
      </c>
    </row>
    <row r="167" spans="1:13" ht="23.25" hidden="1" customHeight="1">
      <c r="A167" s="91">
        <v>2</v>
      </c>
      <c r="B167" s="92">
        <v>8</v>
      </c>
      <c r="C167" s="73">
        <v>1</v>
      </c>
      <c r="D167" s="92">
        <v>2</v>
      </c>
      <c r="E167" s="93"/>
      <c r="F167" s="94"/>
      <c r="G167" s="73" t="s">
        <v>124</v>
      </c>
      <c r="H167" s="61">
        <v>133</v>
      </c>
      <c r="I167" s="148">
        <f t="shared" ref="I167:L168" si="17">I168</f>
        <v>0</v>
      </c>
      <c r="J167" s="174">
        <f t="shared" si="17"/>
        <v>0</v>
      </c>
      <c r="K167" s="148">
        <f t="shared" si="17"/>
        <v>0</v>
      </c>
      <c r="L167" s="147">
        <f t="shared" si="17"/>
        <v>0</v>
      </c>
      <c r="M167" s="9"/>
    </row>
    <row r="168" spans="1:13" hidden="1">
      <c r="A168" s="91">
        <v>2</v>
      </c>
      <c r="B168" s="92">
        <v>8</v>
      </c>
      <c r="C168" s="73">
        <v>1</v>
      </c>
      <c r="D168" s="92">
        <v>2</v>
      </c>
      <c r="E168" s="93">
        <v>1</v>
      </c>
      <c r="F168" s="94"/>
      <c r="G168" s="73" t="s">
        <v>124</v>
      </c>
      <c r="H168" s="61">
        <v>134</v>
      </c>
      <c r="I168" s="148">
        <f t="shared" si="17"/>
        <v>0</v>
      </c>
      <c r="J168" s="174">
        <f t="shared" si="17"/>
        <v>0</v>
      </c>
      <c r="K168" s="148">
        <f t="shared" si="17"/>
        <v>0</v>
      </c>
      <c r="L168" s="147">
        <f t="shared" si="17"/>
        <v>0</v>
      </c>
    </row>
    <row r="169" spans="1:13" hidden="1">
      <c r="A169" s="106">
        <v>2</v>
      </c>
      <c r="B169" s="107">
        <v>8</v>
      </c>
      <c r="C169" s="105">
        <v>1</v>
      </c>
      <c r="D169" s="107">
        <v>2</v>
      </c>
      <c r="E169" s="108">
        <v>1</v>
      </c>
      <c r="F169" s="120">
        <v>1</v>
      </c>
      <c r="G169" s="73" t="s">
        <v>124</v>
      </c>
      <c r="H169" s="61">
        <v>135</v>
      </c>
      <c r="I169" s="172">
        <v>0</v>
      </c>
      <c r="J169" s="151">
        <v>0</v>
      </c>
      <c r="K169" s="151">
        <v>0</v>
      </c>
      <c r="L169" s="151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125</v>
      </c>
      <c r="H170" s="61">
        <v>136</v>
      </c>
      <c r="I170" s="148">
        <f>I171+I175</f>
        <v>0</v>
      </c>
      <c r="J170" s="174">
        <f>J171+J175</f>
        <v>0</v>
      </c>
      <c r="K170" s="148">
        <f>K171+K175</f>
        <v>0</v>
      </c>
      <c r="L170" s="147">
        <f>L171+L175</f>
        <v>0</v>
      </c>
      <c r="M170" s="9"/>
    </row>
    <row r="171" spans="1:13" s="105" customFormat="1" ht="39" hidden="1" customHeight="1">
      <c r="A171" s="91">
        <v>2</v>
      </c>
      <c r="B171" s="92">
        <v>9</v>
      </c>
      <c r="C171" s="73">
        <v>1</v>
      </c>
      <c r="D171" s="92"/>
      <c r="E171" s="93"/>
      <c r="F171" s="94"/>
      <c r="G171" s="73" t="s">
        <v>126</v>
      </c>
      <c r="H171" s="61">
        <v>137</v>
      </c>
      <c r="I171" s="148">
        <f t="shared" ref="I171:L173" si="18">I172</f>
        <v>0</v>
      </c>
      <c r="J171" s="174">
        <f t="shared" si="18"/>
        <v>0</v>
      </c>
      <c r="K171" s="148">
        <f t="shared" si="18"/>
        <v>0</v>
      </c>
      <c r="L171" s="147">
        <f t="shared" si="18"/>
        <v>0</v>
      </c>
    </row>
    <row r="172" spans="1:13" ht="42.75" hidden="1" customHeight="1">
      <c r="A172" s="99">
        <v>2</v>
      </c>
      <c r="B172" s="66">
        <v>9</v>
      </c>
      <c r="C172" s="78">
        <v>1</v>
      </c>
      <c r="D172" s="66">
        <v>1</v>
      </c>
      <c r="E172" s="64"/>
      <c r="F172" s="67"/>
      <c r="G172" s="73" t="s">
        <v>126</v>
      </c>
      <c r="H172" s="61">
        <v>138</v>
      </c>
      <c r="I172" s="161">
        <f t="shared" si="18"/>
        <v>0</v>
      </c>
      <c r="J172" s="160">
        <f t="shared" si="18"/>
        <v>0</v>
      </c>
      <c r="K172" s="161">
        <f t="shared" si="18"/>
        <v>0</v>
      </c>
      <c r="L172" s="158">
        <f t="shared" si="18"/>
        <v>0</v>
      </c>
      <c r="M172" s="9"/>
    </row>
    <row r="173" spans="1:13" ht="38.25" hidden="1" customHeight="1">
      <c r="A173" s="91">
        <v>2</v>
      </c>
      <c r="B173" s="92">
        <v>9</v>
      </c>
      <c r="C173" s="91">
        <v>1</v>
      </c>
      <c r="D173" s="92">
        <v>1</v>
      </c>
      <c r="E173" s="93">
        <v>1</v>
      </c>
      <c r="F173" s="94"/>
      <c r="G173" s="73" t="s">
        <v>126</v>
      </c>
      <c r="H173" s="61">
        <v>139</v>
      </c>
      <c r="I173" s="148">
        <f t="shared" si="18"/>
        <v>0</v>
      </c>
      <c r="J173" s="174">
        <f t="shared" si="18"/>
        <v>0</v>
      </c>
      <c r="K173" s="148">
        <f t="shared" si="18"/>
        <v>0</v>
      </c>
      <c r="L173" s="147">
        <f t="shared" si="18"/>
        <v>0</v>
      </c>
      <c r="M173" s="9"/>
    </row>
    <row r="174" spans="1:13" ht="38.25" hidden="1" customHeight="1">
      <c r="A174" s="99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126</v>
      </c>
      <c r="H174" s="61">
        <v>140</v>
      </c>
      <c r="I174" s="169">
        <v>0</v>
      </c>
      <c r="J174" s="169">
        <v>0</v>
      </c>
      <c r="K174" s="169">
        <v>0</v>
      </c>
      <c r="L174" s="169">
        <v>0</v>
      </c>
      <c r="M174" s="9"/>
    </row>
    <row r="175" spans="1:13" ht="41.25" hidden="1" customHeight="1">
      <c r="A175" s="91">
        <v>2</v>
      </c>
      <c r="B175" s="92">
        <v>9</v>
      </c>
      <c r="C175" s="92">
        <v>2</v>
      </c>
      <c r="D175" s="92"/>
      <c r="E175" s="93"/>
      <c r="F175" s="94"/>
      <c r="G175" s="73" t="s">
        <v>127</v>
      </c>
      <c r="H175" s="61">
        <v>141</v>
      </c>
      <c r="I175" s="148">
        <f>SUM(I176+I181)</f>
        <v>0</v>
      </c>
      <c r="J175" s="148">
        <f>SUM(J176+J181)</f>
        <v>0</v>
      </c>
      <c r="K175" s="148">
        <f>SUM(K176+K181)</f>
        <v>0</v>
      </c>
      <c r="L175" s="148">
        <f>SUM(L176+L181)</f>
        <v>0</v>
      </c>
      <c r="M175" s="9"/>
    </row>
    <row r="176" spans="1:13" ht="44.25" hidden="1" customHeight="1">
      <c r="A176" s="91">
        <v>2</v>
      </c>
      <c r="B176" s="92">
        <v>9</v>
      </c>
      <c r="C176" s="92">
        <v>2</v>
      </c>
      <c r="D176" s="66">
        <v>1</v>
      </c>
      <c r="E176" s="64"/>
      <c r="F176" s="67"/>
      <c r="G176" s="78" t="s">
        <v>128</v>
      </c>
      <c r="H176" s="61">
        <v>142</v>
      </c>
      <c r="I176" s="161">
        <f>I177</f>
        <v>0</v>
      </c>
      <c r="J176" s="160">
        <f>J177</f>
        <v>0</v>
      </c>
      <c r="K176" s="161">
        <f>K177</f>
        <v>0</v>
      </c>
      <c r="L176" s="158">
        <f>L177</f>
        <v>0</v>
      </c>
      <c r="M176" s="9"/>
    </row>
    <row r="177" spans="1:13" ht="40.5" hidden="1" customHeight="1">
      <c r="A177" s="99">
        <v>2</v>
      </c>
      <c r="B177" s="66">
        <v>9</v>
      </c>
      <c r="C177" s="66">
        <v>2</v>
      </c>
      <c r="D177" s="92">
        <v>1</v>
      </c>
      <c r="E177" s="93">
        <v>1</v>
      </c>
      <c r="F177" s="94"/>
      <c r="G177" s="78" t="s">
        <v>128</v>
      </c>
      <c r="H177" s="61">
        <v>143</v>
      </c>
      <c r="I177" s="148">
        <f>SUM(I178:I180)</f>
        <v>0</v>
      </c>
      <c r="J177" s="174">
        <f>SUM(J178:J180)</f>
        <v>0</v>
      </c>
      <c r="K177" s="148">
        <f>SUM(K178:K180)</f>
        <v>0</v>
      </c>
      <c r="L177" s="147">
        <f>SUM(L178:L180)</f>
        <v>0</v>
      </c>
      <c r="M177" s="9"/>
    </row>
    <row r="178" spans="1:13" ht="53.25" hidden="1" customHeight="1">
      <c r="A178" s="106">
        <v>2</v>
      </c>
      <c r="B178" s="117">
        <v>9</v>
      </c>
      <c r="C178" s="117">
        <v>2</v>
      </c>
      <c r="D178" s="117">
        <v>1</v>
      </c>
      <c r="E178" s="118">
        <v>1</v>
      </c>
      <c r="F178" s="119">
        <v>1</v>
      </c>
      <c r="G178" s="78" t="s">
        <v>129</v>
      </c>
      <c r="H178" s="61">
        <v>144</v>
      </c>
      <c r="I178" s="170">
        <v>0</v>
      </c>
      <c r="J178" s="149">
        <v>0</v>
      </c>
      <c r="K178" s="149">
        <v>0</v>
      </c>
      <c r="L178" s="149">
        <v>0</v>
      </c>
      <c r="M178" s="9"/>
    </row>
    <row r="179" spans="1:13" ht="51.75" hidden="1" customHeight="1">
      <c r="A179" s="91">
        <v>2</v>
      </c>
      <c r="B179" s="92">
        <v>9</v>
      </c>
      <c r="C179" s="92">
        <v>2</v>
      </c>
      <c r="D179" s="92">
        <v>1</v>
      </c>
      <c r="E179" s="93">
        <v>1</v>
      </c>
      <c r="F179" s="94">
        <v>2</v>
      </c>
      <c r="G179" s="78" t="s">
        <v>130</v>
      </c>
      <c r="H179" s="61">
        <v>145</v>
      </c>
      <c r="I179" s="150">
        <v>0</v>
      </c>
      <c r="J179" s="173">
        <v>0</v>
      </c>
      <c r="K179" s="173">
        <v>0</v>
      </c>
      <c r="L179" s="173">
        <v>0</v>
      </c>
      <c r="M179" s="9"/>
    </row>
    <row r="180" spans="1:13" ht="54.75" hidden="1" customHeight="1">
      <c r="A180" s="91">
        <v>2</v>
      </c>
      <c r="B180" s="92">
        <v>9</v>
      </c>
      <c r="C180" s="92">
        <v>2</v>
      </c>
      <c r="D180" s="92">
        <v>1</v>
      </c>
      <c r="E180" s="93">
        <v>1</v>
      </c>
      <c r="F180" s="94">
        <v>3</v>
      </c>
      <c r="G180" s="78" t="s">
        <v>131</v>
      </c>
      <c r="H180" s="61">
        <v>146</v>
      </c>
      <c r="I180" s="150">
        <v>0</v>
      </c>
      <c r="J180" s="150">
        <v>0</v>
      </c>
      <c r="K180" s="150">
        <v>0</v>
      </c>
      <c r="L180" s="150">
        <v>0</v>
      </c>
      <c r="M180" s="9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132</v>
      </c>
      <c r="H181" s="61">
        <v>147</v>
      </c>
      <c r="I181" s="148">
        <f>I182</f>
        <v>0</v>
      </c>
      <c r="J181" s="174">
        <f>J182</f>
        <v>0</v>
      </c>
      <c r="K181" s="148">
        <f>K182</f>
        <v>0</v>
      </c>
      <c r="L181" s="147">
        <f>L182</f>
        <v>0</v>
      </c>
      <c r="M181" s="9"/>
    </row>
    <row r="182" spans="1:13" ht="43.5" hidden="1" customHeight="1">
      <c r="A182" s="91">
        <v>2</v>
      </c>
      <c r="B182" s="92">
        <v>9</v>
      </c>
      <c r="C182" s="92">
        <v>2</v>
      </c>
      <c r="D182" s="92">
        <v>2</v>
      </c>
      <c r="E182" s="93">
        <v>1</v>
      </c>
      <c r="F182" s="94"/>
      <c r="G182" s="78" t="s">
        <v>133</v>
      </c>
      <c r="H182" s="61">
        <v>148</v>
      </c>
      <c r="I182" s="161">
        <f>SUM(I183:I185)</f>
        <v>0</v>
      </c>
      <c r="J182" s="161">
        <f>SUM(J183:J185)</f>
        <v>0</v>
      </c>
      <c r="K182" s="161">
        <f>SUM(K183:K185)</f>
        <v>0</v>
      </c>
      <c r="L182" s="161">
        <f>SUM(L183:L185)</f>
        <v>0</v>
      </c>
      <c r="M182" s="9"/>
    </row>
    <row r="183" spans="1:13" ht="54.75" hidden="1" customHeight="1">
      <c r="A183" s="91">
        <v>2</v>
      </c>
      <c r="B183" s="92">
        <v>9</v>
      </c>
      <c r="C183" s="92">
        <v>2</v>
      </c>
      <c r="D183" s="92">
        <v>2</v>
      </c>
      <c r="E183" s="92">
        <v>1</v>
      </c>
      <c r="F183" s="94">
        <v>1</v>
      </c>
      <c r="G183" s="122" t="s">
        <v>134</v>
      </c>
      <c r="H183" s="61">
        <v>149</v>
      </c>
      <c r="I183" s="150">
        <v>0</v>
      </c>
      <c r="J183" s="149">
        <v>0</v>
      </c>
      <c r="K183" s="149">
        <v>0</v>
      </c>
      <c r="L183" s="149">
        <v>0</v>
      </c>
      <c r="M183" s="9"/>
    </row>
    <row r="184" spans="1:13" ht="54" hidden="1" customHeight="1">
      <c r="A184" s="107">
        <v>2</v>
      </c>
      <c r="B184" s="105">
        <v>9</v>
      </c>
      <c r="C184" s="107">
        <v>2</v>
      </c>
      <c r="D184" s="108">
        <v>2</v>
      </c>
      <c r="E184" s="108">
        <v>1</v>
      </c>
      <c r="F184" s="120">
        <v>2</v>
      </c>
      <c r="G184" s="105" t="s">
        <v>135</v>
      </c>
      <c r="H184" s="61">
        <v>150</v>
      </c>
      <c r="I184" s="149">
        <v>0</v>
      </c>
      <c r="J184" s="151">
        <v>0</v>
      </c>
      <c r="K184" s="151">
        <v>0</v>
      </c>
      <c r="L184" s="151">
        <v>0</v>
      </c>
      <c r="M184" s="9"/>
    </row>
    <row r="185" spans="1:13" ht="54" hidden="1" customHeight="1">
      <c r="A185" s="92">
        <v>2</v>
      </c>
      <c r="B185" s="111">
        <v>9</v>
      </c>
      <c r="C185" s="117">
        <v>2</v>
      </c>
      <c r="D185" s="118">
        <v>2</v>
      </c>
      <c r="E185" s="118">
        <v>1</v>
      </c>
      <c r="F185" s="119">
        <v>3</v>
      </c>
      <c r="G185" s="111" t="s">
        <v>136</v>
      </c>
      <c r="H185" s="61">
        <v>151</v>
      </c>
      <c r="I185" s="173">
        <v>0</v>
      </c>
      <c r="J185" s="173">
        <v>0</v>
      </c>
      <c r="K185" s="173">
        <v>0</v>
      </c>
      <c r="L185" s="173">
        <v>0</v>
      </c>
      <c r="M185" s="9"/>
    </row>
    <row r="186" spans="1:13" ht="76.5" customHeight="1">
      <c r="A186" s="57">
        <v>3</v>
      </c>
      <c r="B186" s="59"/>
      <c r="C186" s="57"/>
      <c r="D186" s="58"/>
      <c r="E186" s="58"/>
      <c r="F186" s="60"/>
      <c r="G186" s="110" t="s">
        <v>137</v>
      </c>
      <c r="H186" s="61">
        <v>152</v>
      </c>
      <c r="I186" s="147">
        <f>SUM(I187+I240+I305)</f>
        <v>3000</v>
      </c>
      <c r="J186" s="174">
        <f>SUM(J187+J240+J305)</f>
        <v>0</v>
      </c>
      <c r="K186" s="148">
        <f>SUM(K187+K240+K305)</f>
        <v>0</v>
      </c>
      <c r="L186" s="147">
        <f>SUM(L187+L240+L305)</f>
        <v>0</v>
      </c>
      <c r="M186" s="9"/>
    </row>
    <row r="187" spans="1:13" ht="34.5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138</v>
      </c>
      <c r="H187" s="61">
        <v>153</v>
      </c>
      <c r="I187" s="147">
        <f>SUM(I188+I211+I218+I230+I234)</f>
        <v>3000</v>
      </c>
      <c r="J187" s="158">
        <f>SUM(J188+J211+J218+J230+J234)</f>
        <v>0</v>
      </c>
      <c r="K187" s="158">
        <f>SUM(K188+K211+K218+K230+K234)</f>
        <v>0</v>
      </c>
      <c r="L187" s="158">
        <f>SUM(L188+L211+L218+L230+L234)</f>
        <v>0</v>
      </c>
      <c r="M187" s="9"/>
    </row>
    <row r="188" spans="1:13" ht="30.75" customHeight="1">
      <c r="A188" s="66">
        <v>3</v>
      </c>
      <c r="B188" s="78">
        <v>1</v>
      </c>
      <c r="C188" s="66">
        <v>1</v>
      </c>
      <c r="D188" s="64"/>
      <c r="E188" s="64"/>
      <c r="F188" s="123"/>
      <c r="G188" s="91" t="s">
        <v>139</v>
      </c>
      <c r="H188" s="61">
        <v>154</v>
      </c>
      <c r="I188" s="158">
        <f>SUM(I189+I192+I197+I203+I208)</f>
        <v>3000</v>
      </c>
      <c r="J188" s="174">
        <f>SUM(J189+J192+J197+J203+J208)</f>
        <v>0</v>
      </c>
      <c r="K188" s="148">
        <f>SUM(K189+K192+K197+K203+K208)</f>
        <v>0</v>
      </c>
      <c r="L188" s="147">
        <f>SUM(L189+L192+L197+L203+L208)</f>
        <v>0</v>
      </c>
      <c r="M188" s="9"/>
    </row>
    <row r="189" spans="1:13" ht="33" hidden="1" customHeight="1">
      <c r="A189" s="92">
        <v>3</v>
      </c>
      <c r="B189" s="73">
        <v>1</v>
      </c>
      <c r="C189" s="92">
        <v>1</v>
      </c>
      <c r="D189" s="93">
        <v>1</v>
      </c>
      <c r="E189" s="93"/>
      <c r="F189" s="124"/>
      <c r="G189" s="91" t="s">
        <v>140</v>
      </c>
      <c r="H189" s="61">
        <v>155</v>
      </c>
      <c r="I189" s="147">
        <f t="shared" ref="I189:L190" si="19">I190</f>
        <v>0</v>
      </c>
      <c r="J189" s="160">
        <f t="shared" si="19"/>
        <v>0</v>
      </c>
      <c r="K189" s="161">
        <f t="shared" si="19"/>
        <v>0</v>
      </c>
      <c r="L189" s="158">
        <f t="shared" si="19"/>
        <v>0</v>
      </c>
      <c r="M189" s="9"/>
    </row>
    <row r="190" spans="1:13" ht="24" hidden="1" customHeight="1">
      <c r="A190" s="92">
        <v>3</v>
      </c>
      <c r="B190" s="73">
        <v>1</v>
      </c>
      <c r="C190" s="92">
        <v>1</v>
      </c>
      <c r="D190" s="93">
        <v>1</v>
      </c>
      <c r="E190" s="93">
        <v>1</v>
      </c>
      <c r="F190" s="101"/>
      <c r="G190" s="91" t="s">
        <v>140</v>
      </c>
      <c r="H190" s="61">
        <v>156</v>
      </c>
      <c r="I190" s="158">
        <f t="shared" si="19"/>
        <v>0</v>
      </c>
      <c r="J190" s="147">
        <f t="shared" si="19"/>
        <v>0</v>
      </c>
      <c r="K190" s="147">
        <f t="shared" si="19"/>
        <v>0</v>
      </c>
      <c r="L190" s="147">
        <f t="shared" si="19"/>
        <v>0</v>
      </c>
      <c r="M190" s="9"/>
    </row>
    <row r="191" spans="1:13" ht="31.5" hidden="1" customHeight="1">
      <c r="A191" s="92">
        <v>3</v>
      </c>
      <c r="B191" s="73">
        <v>1</v>
      </c>
      <c r="C191" s="92">
        <v>1</v>
      </c>
      <c r="D191" s="93">
        <v>1</v>
      </c>
      <c r="E191" s="93">
        <v>1</v>
      </c>
      <c r="F191" s="101">
        <v>1</v>
      </c>
      <c r="G191" s="91" t="s">
        <v>140</v>
      </c>
      <c r="H191" s="61">
        <v>157</v>
      </c>
      <c r="I191" s="151">
        <v>0</v>
      </c>
      <c r="J191" s="151">
        <v>0</v>
      </c>
      <c r="K191" s="151">
        <v>0</v>
      </c>
      <c r="L191" s="151">
        <v>0</v>
      </c>
      <c r="M191" s="9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141</v>
      </c>
      <c r="H192" s="61">
        <v>158</v>
      </c>
      <c r="I192" s="158">
        <f>I193</f>
        <v>0</v>
      </c>
      <c r="J192" s="160">
        <f>J193</f>
        <v>0</v>
      </c>
      <c r="K192" s="161">
        <f>K193</f>
        <v>0</v>
      </c>
      <c r="L192" s="158">
        <f>L193</f>
        <v>0</v>
      </c>
      <c r="M192" s="9"/>
    </row>
    <row r="193" spans="1:13" ht="27.75" hidden="1" customHeight="1">
      <c r="A193" s="92">
        <v>3</v>
      </c>
      <c r="B193" s="93">
        <v>1</v>
      </c>
      <c r="C193" s="93">
        <v>1</v>
      </c>
      <c r="D193" s="93">
        <v>2</v>
      </c>
      <c r="E193" s="93">
        <v>1</v>
      </c>
      <c r="F193" s="94"/>
      <c r="G193" s="78" t="s">
        <v>141</v>
      </c>
      <c r="H193" s="61">
        <v>159</v>
      </c>
      <c r="I193" s="147">
        <f>SUM(I194:I196)</f>
        <v>0</v>
      </c>
      <c r="J193" s="174">
        <f>SUM(J194:J196)</f>
        <v>0</v>
      </c>
      <c r="K193" s="148">
        <f>SUM(K194:K196)</f>
        <v>0</v>
      </c>
      <c r="L193" s="147">
        <f>SUM(L194:L196)</f>
        <v>0</v>
      </c>
      <c r="M193" s="9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142</v>
      </c>
      <c r="H194" s="61">
        <v>160</v>
      </c>
      <c r="I194" s="149">
        <v>0</v>
      </c>
      <c r="J194" s="149">
        <v>0</v>
      </c>
      <c r="K194" s="149">
        <v>0</v>
      </c>
      <c r="L194" s="173">
        <v>0</v>
      </c>
      <c r="M194" s="9"/>
    </row>
    <row r="195" spans="1:13" ht="27" hidden="1" customHeight="1">
      <c r="A195" s="92">
        <v>3</v>
      </c>
      <c r="B195" s="93">
        <v>1</v>
      </c>
      <c r="C195" s="93">
        <v>1</v>
      </c>
      <c r="D195" s="93">
        <v>2</v>
      </c>
      <c r="E195" s="93">
        <v>1</v>
      </c>
      <c r="F195" s="94">
        <v>2</v>
      </c>
      <c r="G195" s="73" t="s">
        <v>143</v>
      </c>
      <c r="H195" s="61">
        <v>161</v>
      </c>
      <c r="I195" s="151">
        <v>0</v>
      </c>
      <c r="J195" s="151">
        <v>0</v>
      </c>
      <c r="K195" s="151">
        <v>0</v>
      </c>
      <c r="L195" s="151">
        <v>0</v>
      </c>
      <c r="M195" s="9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144</v>
      </c>
      <c r="H196" s="61">
        <v>162</v>
      </c>
      <c r="I196" s="149">
        <v>0</v>
      </c>
      <c r="J196" s="149">
        <v>0</v>
      </c>
      <c r="K196" s="149">
        <v>0</v>
      </c>
      <c r="L196" s="173">
        <v>0</v>
      </c>
      <c r="M196" s="9"/>
    </row>
    <row r="197" spans="1:13" ht="27.75" hidden="1" customHeight="1">
      <c r="A197" s="92">
        <v>3</v>
      </c>
      <c r="B197" s="93">
        <v>1</v>
      </c>
      <c r="C197" s="93">
        <v>1</v>
      </c>
      <c r="D197" s="93">
        <v>3</v>
      </c>
      <c r="E197" s="93"/>
      <c r="F197" s="94"/>
      <c r="G197" s="73" t="s">
        <v>145</v>
      </c>
      <c r="H197" s="61">
        <v>163</v>
      </c>
      <c r="I197" s="147">
        <f>I198</f>
        <v>0</v>
      </c>
      <c r="J197" s="174">
        <f>J198</f>
        <v>0</v>
      </c>
      <c r="K197" s="148">
        <f>K198</f>
        <v>0</v>
      </c>
      <c r="L197" s="147">
        <f>L198</f>
        <v>0</v>
      </c>
      <c r="M197" s="9"/>
    </row>
    <row r="198" spans="1:13" ht="23.25" hidden="1" customHeight="1">
      <c r="A198" s="92">
        <v>3</v>
      </c>
      <c r="B198" s="93">
        <v>1</v>
      </c>
      <c r="C198" s="93">
        <v>1</v>
      </c>
      <c r="D198" s="93">
        <v>3</v>
      </c>
      <c r="E198" s="93">
        <v>1</v>
      </c>
      <c r="F198" s="94"/>
      <c r="G198" s="73" t="s">
        <v>145</v>
      </c>
      <c r="H198" s="61">
        <v>164</v>
      </c>
      <c r="I198" s="147">
        <f>SUM(I199:I202)</f>
        <v>0</v>
      </c>
      <c r="J198" s="147">
        <f>SUM(J199:J202)</f>
        <v>0</v>
      </c>
      <c r="K198" s="147">
        <f>SUM(K199:K202)</f>
        <v>0</v>
      </c>
      <c r="L198" s="147">
        <f>SUM(L199:L202)</f>
        <v>0</v>
      </c>
      <c r="M198" s="9"/>
    </row>
    <row r="199" spans="1:13" ht="23.25" hidden="1" customHeight="1">
      <c r="A199" s="92">
        <v>3</v>
      </c>
      <c r="B199" s="93">
        <v>1</v>
      </c>
      <c r="C199" s="93">
        <v>1</v>
      </c>
      <c r="D199" s="93">
        <v>3</v>
      </c>
      <c r="E199" s="93">
        <v>1</v>
      </c>
      <c r="F199" s="94">
        <v>1</v>
      </c>
      <c r="G199" s="73" t="s">
        <v>146</v>
      </c>
      <c r="H199" s="61">
        <v>165</v>
      </c>
      <c r="I199" s="151">
        <v>0</v>
      </c>
      <c r="J199" s="151">
        <v>0</v>
      </c>
      <c r="K199" s="151">
        <v>0</v>
      </c>
      <c r="L199" s="173">
        <v>0</v>
      </c>
      <c r="M199" s="9"/>
    </row>
    <row r="200" spans="1:13" ht="29.25" hidden="1" customHeight="1">
      <c r="A200" s="92">
        <v>3</v>
      </c>
      <c r="B200" s="93">
        <v>1</v>
      </c>
      <c r="C200" s="93">
        <v>1</v>
      </c>
      <c r="D200" s="93">
        <v>3</v>
      </c>
      <c r="E200" s="93">
        <v>1</v>
      </c>
      <c r="F200" s="94">
        <v>2</v>
      </c>
      <c r="G200" s="73" t="s">
        <v>147</v>
      </c>
      <c r="H200" s="61">
        <v>166</v>
      </c>
      <c r="I200" s="149">
        <v>0</v>
      </c>
      <c r="J200" s="151">
        <v>0</v>
      </c>
      <c r="K200" s="151">
        <v>0</v>
      </c>
      <c r="L200" s="151">
        <v>0</v>
      </c>
      <c r="M200" s="9"/>
    </row>
    <row r="201" spans="1:13" ht="27" hidden="1" customHeight="1">
      <c r="A201" s="92">
        <v>3</v>
      </c>
      <c r="B201" s="93">
        <v>1</v>
      </c>
      <c r="C201" s="93">
        <v>1</v>
      </c>
      <c r="D201" s="93">
        <v>3</v>
      </c>
      <c r="E201" s="93">
        <v>1</v>
      </c>
      <c r="F201" s="94">
        <v>3</v>
      </c>
      <c r="G201" s="91" t="s">
        <v>148</v>
      </c>
      <c r="H201" s="61">
        <v>167</v>
      </c>
      <c r="I201" s="149">
        <v>0</v>
      </c>
      <c r="J201" s="157">
        <v>0</v>
      </c>
      <c r="K201" s="157">
        <v>0</v>
      </c>
      <c r="L201" s="157">
        <v>0</v>
      </c>
      <c r="M201" s="9"/>
    </row>
    <row r="202" spans="1:13" ht="25.5" hidden="1" customHeight="1">
      <c r="A202" s="107">
        <v>3</v>
      </c>
      <c r="B202" s="108">
        <v>1</v>
      </c>
      <c r="C202" s="108">
        <v>1</v>
      </c>
      <c r="D202" s="108">
        <v>3</v>
      </c>
      <c r="E202" s="108">
        <v>1</v>
      </c>
      <c r="F202" s="120">
        <v>4</v>
      </c>
      <c r="G202" s="114" t="s">
        <v>149</v>
      </c>
      <c r="H202" s="61">
        <v>168</v>
      </c>
      <c r="I202" s="175">
        <v>0</v>
      </c>
      <c r="J202" s="176">
        <v>0</v>
      </c>
      <c r="K202" s="151">
        <v>0</v>
      </c>
      <c r="L202" s="151">
        <v>0</v>
      </c>
      <c r="M202" s="9"/>
    </row>
    <row r="203" spans="1:13" ht="27" hidden="1" customHeight="1">
      <c r="A203" s="107">
        <v>3</v>
      </c>
      <c r="B203" s="108">
        <v>1</v>
      </c>
      <c r="C203" s="108">
        <v>1</v>
      </c>
      <c r="D203" s="108">
        <v>4</v>
      </c>
      <c r="E203" s="108"/>
      <c r="F203" s="120"/>
      <c r="G203" s="105" t="s">
        <v>150</v>
      </c>
      <c r="H203" s="61">
        <v>169</v>
      </c>
      <c r="I203" s="147">
        <f>I204</f>
        <v>0</v>
      </c>
      <c r="J203" s="162">
        <f>J204</f>
        <v>0</v>
      </c>
      <c r="K203" s="163">
        <f>K204</f>
        <v>0</v>
      </c>
      <c r="L203" s="154">
        <f>L204</f>
        <v>0</v>
      </c>
      <c r="M203" s="9"/>
    </row>
    <row r="204" spans="1:13" ht="27.75" hidden="1" customHeight="1">
      <c r="A204" s="92">
        <v>3</v>
      </c>
      <c r="B204" s="93">
        <v>1</v>
      </c>
      <c r="C204" s="93">
        <v>1</v>
      </c>
      <c r="D204" s="93">
        <v>4</v>
      </c>
      <c r="E204" s="93">
        <v>1</v>
      </c>
      <c r="F204" s="94"/>
      <c r="G204" s="105" t="s">
        <v>150</v>
      </c>
      <c r="H204" s="61">
        <v>170</v>
      </c>
      <c r="I204" s="158">
        <f>SUM(I205:I207)</f>
        <v>0</v>
      </c>
      <c r="J204" s="174">
        <f>SUM(J205:J207)</f>
        <v>0</v>
      </c>
      <c r="K204" s="148">
        <f>SUM(K205:K207)</f>
        <v>0</v>
      </c>
      <c r="L204" s="147">
        <f>SUM(L205:L207)</f>
        <v>0</v>
      </c>
      <c r="M204" s="9"/>
    </row>
    <row r="205" spans="1:13" ht="24.75" hidden="1" customHeight="1">
      <c r="A205" s="92">
        <v>3</v>
      </c>
      <c r="B205" s="93">
        <v>1</v>
      </c>
      <c r="C205" s="93">
        <v>1</v>
      </c>
      <c r="D205" s="93">
        <v>4</v>
      </c>
      <c r="E205" s="93">
        <v>1</v>
      </c>
      <c r="F205" s="94">
        <v>1</v>
      </c>
      <c r="G205" s="73" t="s">
        <v>151</v>
      </c>
      <c r="H205" s="61">
        <v>171</v>
      </c>
      <c r="I205" s="151">
        <v>0</v>
      </c>
      <c r="J205" s="151">
        <v>0</v>
      </c>
      <c r="K205" s="151">
        <v>0</v>
      </c>
      <c r="L205" s="173">
        <v>0</v>
      </c>
      <c r="M205" s="9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152</v>
      </c>
      <c r="H206" s="61">
        <v>172</v>
      </c>
      <c r="I206" s="149">
        <v>0</v>
      </c>
      <c r="J206" s="149">
        <v>0</v>
      </c>
      <c r="K206" s="150">
        <v>0</v>
      </c>
      <c r="L206" s="151">
        <v>0</v>
      </c>
      <c r="M206" s="9"/>
    </row>
    <row r="207" spans="1:13" ht="31.5" hidden="1" customHeight="1">
      <c r="A207" s="92">
        <v>3</v>
      </c>
      <c r="B207" s="93">
        <v>1</v>
      </c>
      <c r="C207" s="93">
        <v>1</v>
      </c>
      <c r="D207" s="93">
        <v>4</v>
      </c>
      <c r="E207" s="93">
        <v>1</v>
      </c>
      <c r="F207" s="94">
        <v>3</v>
      </c>
      <c r="G207" s="73" t="s">
        <v>153</v>
      </c>
      <c r="H207" s="61">
        <v>173</v>
      </c>
      <c r="I207" s="149">
        <v>0</v>
      </c>
      <c r="J207" s="149">
        <v>0</v>
      </c>
      <c r="K207" s="149">
        <v>0</v>
      </c>
      <c r="L207" s="151">
        <v>0</v>
      </c>
      <c r="M207" s="9"/>
    </row>
    <row r="208" spans="1:13" ht="25.5" customHeight="1">
      <c r="A208" s="92">
        <v>3</v>
      </c>
      <c r="B208" s="93">
        <v>1</v>
      </c>
      <c r="C208" s="93">
        <v>1</v>
      </c>
      <c r="D208" s="93">
        <v>5</v>
      </c>
      <c r="E208" s="93"/>
      <c r="F208" s="94"/>
      <c r="G208" s="73" t="s">
        <v>154</v>
      </c>
      <c r="H208" s="61">
        <v>174</v>
      </c>
      <c r="I208" s="147">
        <f t="shared" ref="I208:L209" si="20">I209</f>
        <v>3000</v>
      </c>
      <c r="J208" s="174">
        <f t="shared" si="20"/>
        <v>0</v>
      </c>
      <c r="K208" s="148">
        <f t="shared" si="20"/>
        <v>0</v>
      </c>
      <c r="L208" s="147">
        <f t="shared" si="20"/>
        <v>0</v>
      </c>
      <c r="M208" s="9"/>
    </row>
    <row r="209" spans="1:16" ht="26.25" customHeight="1">
      <c r="A209" s="107">
        <v>3</v>
      </c>
      <c r="B209" s="108">
        <v>1</v>
      </c>
      <c r="C209" s="108">
        <v>1</v>
      </c>
      <c r="D209" s="108">
        <v>5</v>
      </c>
      <c r="E209" s="108">
        <v>1</v>
      </c>
      <c r="F209" s="120"/>
      <c r="G209" s="73" t="s">
        <v>154</v>
      </c>
      <c r="H209" s="61">
        <v>175</v>
      </c>
      <c r="I209" s="148">
        <f t="shared" si="20"/>
        <v>3000</v>
      </c>
      <c r="J209" s="148">
        <f t="shared" si="20"/>
        <v>0</v>
      </c>
      <c r="K209" s="148">
        <f t="shared" si="20"/>
        <v>0</v>
      </c>
      <c r="L209" s="148">
        <f t="shared" si="20"/>
        <v>0</v>
      </c>
      <c r="M209" s="9"/>
    </row>
    <row r="210" spans="1:16" ht="27" customHeight="1">
      <c r="A210" s="92">
        <v>3</v>
      </c>
      <c r="B210" s="93">
        <v>1</v>
      </c>
      <c r="C210" s="93">
        <v>1</v>
      </c>
      <c r="D210" s="93">
        <v>5</v>
      </c>
      <c r="E210" s="93">
        <v>1</v>
      </c>
      <c r="F210" s="94">
        <v>1</v>
      </c>
      <c r="G210" s="73" t="s">
        <v>154</v>
      </c>
      <c r="H210" s="61">
        <v>176</v>
      </c>
      <c r="I210" s="149">
        <v>3000</v>
      </c>
      <c r="J210" s="151">
        <v>0</v>
      </c>
      <c r="K210" s="151">
        <v>0</v>
      </c>
      <c r="L210" s="151">
        <v>0</v>
      </c>
      <c r="M210" s="9"/>
    </row>
    <row r="211" spans="1:16" ht="26.25" hidden="1" customHeight="1">
      <c r="A211" s="107">
        <v>3</v>
      </c>
      <c r="B211" s="108">
        <v>1</v>
      </c>
      <c r="C211" s="108">
        <v>2</v>
      </c>
      <c r="D211" s="108"/>
      <c r="E211" s="108"/>
      <c r="F211" s="120"/>
      <c r="G211" s="105" t="s">
        <v>155</v>
      </c>
      <c r="H211" s="61">
        <v>177</v>
      </c>
      <c r="I211" s="147">
        <f t="shared" ref="I211:L212" si="21">I212</f>
        <v>0</v>
      </c>
      <c r="J211" s="162">
        <f t="shared" si="21"/>
        <v>0</v>
      </c>
      <c r="K211" s="163">
        <f t="shared" si="21"/>
        <v>0</v>
      </c>
      <c r="L211" s="154">
        <f t="shared" si="21"/>
        <v>0</v>
      </c>
      <c r="M211" s="9"/>
    </row>
    <row r="212" spans="1:16" ht="25.5" hidden="1" customHeight="1">
      <c r="A212" s="92">
        <v>3</v>
      </c>
      <c r="B212" s="93">
        <v>1</v>
      </c>
      <c r="C212" s="93">
        <v>2</v>
      </c>
      <c r="D212" s="93">
        <v>1</v>
      </c>
      <c r="E212" s="93"/>
      <c r="F212" s="94"/>
      <c r="G212" s="105" t="s">
        <v>155</v>
      </c>
      <c r="H212" s="61">
        <v>178</v>
      </c>
      <c r="I212" s="158">
        <f t="shared" si="21"/>
        <v>0</v>
      </c>
      <c r="J212" s="174">
        <f t="shared" si="21"/>
        <v>0</v>
      </c>
      <c r="K212" s="148">
        <f t="shared" si="21"/>
        <v>0</v>
      </c>
      <c r="L212" s="147">
        <f t="shared" si="21"/>
        <v>0</v>
      </c>
      <c r="M212" s="9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155</v>
      </c>
      <c r="H213" s="61">
        <v>179</v>
      </c>
      <c r="I213" s="147">
        <f>SUM(I214:I217)</f>
        <v>0</v>
      </c>
      <c r="J213" s="160">
        <f>SUM(J214:J217)</f>
        <v>0</v>
      </c>
      <c r="K213" s="161">
        <f>SUM(K214:K217)</f>
        <v>0</v>
      </c>
      <c r="L213" s="158">
        <f>SUM(L214:L217)</f>
        <v>0</v>
      </c>
      <c r="M213" s="9"/>
    </row>
    <row r="214" spans="1:16" ht="41.25" hidden="1" customHeight="1">
      <c r="A214" s="92">
        <v>3</v>
      </c>
      <c r="B214" s="93">
        <v>1</v>
      </c>
      <c r="C214" s="93">
        <v>2</v>
      </c>
      <c r="D214" s="93">
        <v>1</v>
      </c>
      <c r="E214" s="93">
        <v>1</v>
      </c>
      <c r="F214" s="94">
        <v>2</v>
      </c>
      <c r="G214" s="73" t="s">
        <v>156</v>
      </c>
      <c r="H214" s="61">
        <v>180</v>
      </c>
      <c r="I214" s="151">
        <v>0</v>
      </c>
      <c r="J214" s="151">
        <v>0</v>
      </c>
      <c r="K214" s="151">
        <v>0</v>
      </c>
      <c r="L214" s="151">
        <v>0</v>
      </c>
      <c r="M214" s="9"/>
    </row>
    <row r="215" spans="1:16" ht="26.25" hidden="1" customHeight="1">
      <c r="A215" s="92">
        <v>3</v>
      </c>
      <c r="B215" s="93">
        <v>1</v>
      </c>
      <c r="C215" s="93">
        <v>2</v>
      </c>
      <c r="D215" s="92">
        <v>1</v>
      </c>
      <c r="E215" s="93">
        <v>1</v>
      </c>
      <c r="F215" s="94">
        <v>3</v>
      </c>
      <c r="G215" s="73" t="s">
        <v>157</v>
      </c>
      <c r="H215" s="61">
        <v>181</v>
      </c>
      <c r="I215" s="151">
        <v>0</v>
      </c>
      <c r="J215" s="151">
        <v>0</v>
      </c>
      <c r="K215" s="151">
        <v>0</v>
      </c>
      <c r="L215" s="151">
        <v>0</v>
      </c>
      <c r="M215" s="9"/>
    </row>
    <row r="216" spans="1:16" ht="27.75" hidden="1" customHeight="1">
      <c r="A216" s="92">
        <v>3</v>
      </c>
      <c r="B216" s="93">
        <v>1</v>
      </c>
      <c r="C216" s="93">
        <v>2</v>
      </c>
      <c r="D216" s="92">
        <v>1</v>
      </c>
      <c r="E216" s="93">
        <v>1</v>
      </c>
      <c r="F216" s="94">
        <v>4</v>
      </c>
      <c r="G216" s="73" t="s">
        <v>158</v>
      </c>
      <c r="H216" s="61">
        <v>182</v>
      </c>
      <c r="I216" s="151">
        <v>0</v>
      </c>
      <c r="J216" s="151">
        <v>0</v>
      </c>
      <c r="K216" s="151">
        <v>0</v>
      </c>
      <c r="L216" s="151">
        <v>0</v>
      </c>
      <c r="M216" s="9"/>
    </row>
    <row r="217" spans="1:16" ht="27" hidden="1" customHeight="1">
      <c r="A217" s="107">
        <v>3</v>
      </c>
      <c r="B217" s="118">
        <v>1</v>
      </c>
      <c r="C217" s="118">
        <v>2</v>
      </c>
      <c r="D217" s="117">
        <v>1</v>
      </c>
      <c r="E217" s="118">
        <v>1</v>
      </c>
      <c r="F217" s="119">
        <v>5</v>
      </c>
      <c r="G217" s="111" t="s">
        <v>159</v>
      </c>
      <c r="H217" s="61">
        <v>183</v>
      </c>
      <c r="I217" s="151">
        <v>0</v>
      </c>
      <c r="J217" s="151">
        <v>0</v>
      </c>
      <c r="K217" s="151">
        <v>0</v>
      </c>
      <c r="L217" s="173">
        <v>0</v>
      </c>
      <c r="M217" s="9"/>
    </row>
    <row r="218" spans="1:16" ht="29.25" hidden="1" customHeight="1">
      <c r="A218" s="92">
        <v>3</v>
      </c>
      <c r="B218" s="93">
        <v>1</v>
      </c>
      <c r="C218" s="93">
        <v>3</v>
      </c>
      <c r="D218" s="92"/>
      <c r="E218" s="93"/>
      <c r="F218" s="94"/>
      <c r="G218" s="73" t="s">
        <v>160</v>
      </c>
      <c r="H218" s="61">
        <v>184</v>
      </c>
      <c r="I218" s="147">
        <f>SUM(I219+I222)</f>
        <v>0</v>
      </c>
      <c r="J218" s="174">
        <f>SUM(J219+J222)</f>
        <v>0</v>
      </c>
      <c r="K218" s="148">
        <f>SUM(K219+K222)</f>
        <v>0</v>
      </c>
      <c r="L218" s="147">
        <f>SUM(L219+L222)</f>
        <v>0</v>
      </c>
      <c r="M218" s="9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92"/>
      <c r="F219" s="67"/>
      <c r="G219" s="78" t="s">
        <v>161</v>
      </c>
      <c r="H219" s="61">
        <v>185</v>
      </c>
      <c r="I219" s="158">
        <f t="shared" ref="I219:L220" si="22">I220</f>
        <v>0</v>
      </c>
      <c r="J219" s="160">
        <f t="shared" si="22"/>
        <v>0</v>
      </c>
      <c r="K219" s="161">
        <f t="shared" si="22"/>
        <v>0</v>
      </c>
      <c r="L219" s="158">
        <f t="shared" si="22"/>
        <v>0</v>
      </c>
      <c r="M219" s="9"/>
    </row>
    <row r="220" spans="1:16" ht="30.75" hidden="1" customHeight="1">
      <c r="A220" s="92">
        <v>3</v>
      </c>
      <c r="B220" s="93">
        <v>1</v>
      </c>
      <c r="C220" s="93">
        <v>3</v>
      </c>
      <c r="D220" s="92">
        <v>1</v>
      </c>
      <c r="E220" s="92">
        <v>1</v>
      </c>
      <c r="F220" s="94"/>
      <c r="G220" s="78" t="s">
        <v>161</v>
      </c>
      <c r="H220" s="61">
        <v>186</v>
      </c>
      <c r="I220" s="147">
        <f t="shared" si="22"/>
        <v>0</v>
      </c>
      <c r="J220" s="174">
        <f t="shared" si="22"/>
        <v>0</v>
      </c>
      <c r="K220" s="148">
        <f t="shared" si="22"/>
        <v>0</v>
      </c>
      <c r="L220" s="147">
        <f t="shared" si="22"/>
        <v>0</v>
      </c>
      <c r="M220" s="9"/>
    </row>
    <row r="221" spans="1:16" ht="27.75" hidden="1" customHeight="1">
      <c r="A221" s="92">
        <v>3</v>
      </c>
      <c r="B221" s="73">
        <v>1</v>
      </c>
      <c r="C221" s="92">
        <v>3</v>
      </c>
      <c r="D221" s="93">
        <v>1</v>
      </c>
      <c r="E221" s="93">
        <v>1</v>
      </c>
      <c r="F221" s="94">
        <v>1</v>
      </c>
      <c r="G221" s="78" t="s">
        <v>161</v>
      </c>
      <c r="H221" s="61">
        <v>187</v>
      </c>
      <c r="I221" s="173">
        <v>0</v>
      </c>
      <c r="J221" s="173">
        <v>0</v>
      </c>
      <c r="K221" s="173">
        <v>0</v>
      </c>
      <c r="L221" s="173">
        <v>0</v>
      </c>
      <c r="M221" s="9"/>
    </row>
    <row r="222" spans="1:16" ht="30.75" hidden="1" customHeight="1">
      <c r="A222" s="92">
        <v>3</v>
      </c>
      <c r="B222" s="73">
        <v>1</v>
      </c>
      <c r="C222" s="92">
        <v>3</v>
      </c>
      <c r="D222" s="93">
        <v>2</v>
      </c>
      <c r="E222" s="93"/>
      <c r="F222" s="94"/>
      <c r="G222" s="73" t="s">
        <v>162</v>
      </c>
      <c r="H222" s="61">
        <v>188</v>
      </c>
      <c r="I222" s="147">
        <f>I223</f>
        <v>0</v>
      </c>
      <c r="J222" s="174">
        <f>J223</f>
        <v>0</v>
      </c>
      <c r="K222" s="148">
        <f>K223</f>
        <v>0</v>
      </c>
      <c r="L222" s="147">
        <f>L223</f>
        <v>0</v>
      </c>
      <c r="M222" s="9"/>
    </row>
    <row r="223" spans="1:16" ht="27" hidden="1" customHeight="1">
      <c r="A223" s="66">
        <v>3</v>
      </c>
      <c r="B223" s="78">
        <v>1</v>
      </c>
      <c r="C223" s="66">
        <v>3</v>
      </c>
      <c r="D223" s="64">
        <v>2</v>
      </c>
      <c r="E223" s="64">
        <v>1</v>
      </c>
      <c r="F223" s="67"/>
      <c r="G223" s="73" t="s">
        <v>162</v>
      </c>
      <c r="H223" s="61">
        <v>189</v>
      </c>
      <c r="I223" s="147">
        <f t="shared" ref="I223:P223" si="23">SUM(I224:I229)</f>
        <v>0</v>
      </c>
      <c r="J223" s="147">
        <f t="shared" si="23"/>
        <v>0</v>
      </c>
      <c r="K223" s="147">
        <f t="shared" si="23"/>
        <v>0</v>
      </c>
      <c r="L223" s="147">
        <f t="shared" si="23"/>
        <v>0</v>
      </c>
      <c r="M223" s="125">
        <f t="shared" si="23"/>
        <v>0</v>
      </c>
      <c r="N223" s="125">
        <f t="shared" si="23"/>
        <v>0</v>
      </c>
      <c r="O223" s="125">
        <f t="shared" si="23"/>
        <v>0</v>
      </c>
      <c r="P223" s="125">
        <f t="shared" si="23"/>
        <v>0</v>
      </c>
    </row>
    <row r="224" spans="1:16" ht="24.75" hidden="1" customHeight="1">
      <c r="A224" s="92">
        <v>3</v>
      </c>
      <c r="B224" s="73">
        <v>1</v>
      </c>
      <c r="C224" s="92">
        <v>3</v>
      </c>
      <c r="D224" s="93">
        <v>2</v>
      </c>
      <c r="E224" s="93">
        <v>1</v>
      </c>
      <c r="F224" s="94">
        <v>1</v>
      </c>
      <c r="G224" s="73" t="s">
        <v>163</v>
      </c>
      <c r="H224" s="61">
        <v>190</v>
      </c>
      <c r="I224" s="151">
        <v>0</v>
      </c>
      <c r="J224" s="151">
        <v>0</v>
      </c>
      <c r="K224" s="151">
        <v>0</v>
      </c>
      <c r="L224" s="173">
        <v>0</v>
      </c>
      <c r="M224" s="9"/>
    </row>
    <row r="225" spans="1:13" ht="26.25" hidden="1" customHeight="1">
      <c r="A225" s="92">
        <v>3</v>
      </c>
      <c r="B225" s="73">
        <v>1</v>
      </c>
      <c r="C225" s="92">
        <v>3</v>
      </c>
      <c r="D225" s="93">
        <v>2</v>
      </c>
      <c r="E225" s="93">
        <v>1</v>
      </c>
      <c r="F225" s="94">
        <v>2</v>
      </c>
      <c r="G225" s="73" t="s">
        <v>164</v>
      </c>
      <c r="H225" s="61">
        <v>191</v>
      </c>
      <c r="I225" s="151">
        <v>0</v>
      </c>
      <c r="J225" s="151">
        <v>0</v>
      </c>
      <c r="K225" s="151">
        <v>0</v>
      </c>
      <c r="L225" s="151">
        <v>0</v>
      </c>
      <c r="M225" s="9"/>
    </row>
    <row r="226" spans="1:13" ht="26.25" hidden="1" customHeight="1">
      <c r="A226" s="92">
        <v>3</v>
      </c>
      <c r="B226" s="73">
        <v>1</v>
      </c>
      <c r="C226" s="92">
        <v>3</v>
      </c>
      <c r="D226" s="93">
        <v>2</v>
      </c>
      <c r="E226" s="93">
        <v>1</v>
      </c>
      <c r="F226" s="94">
        <v>3</v>
      </c>
      <c r="G226" s="73" t="s">
        <v>165</v>
      </c>
      <c r="H226" s="61">
        <v>192</v>
      </c>
      <c r="I226" s="151">
        <v>0</v>
      </c>
      <c r="J226" s="151">
        <v>0</v>
      </c>
      <c r="K226" s="151">
        <v>0</v>
      </c>
      <c r="L226" s="151">
        <v>0</v>
      </c>
      <c r="M226" s="9"/>
    </row>
    <row r="227" spans="1:13" ht="27.75" hidden="1" customHeight="1">
      <c r="A227" s="92">
        <v>3</v>
      </c>
      <c r="B227" s="73">
        <v>1</v>
      </c>
      <c r="C227" s="92">
        <v>3</v>
      </c>
      <c r="D227" s="93">
        <v>2</v>
      </c>
      <c r="E227" s="93">
        <v>1</v>
      </c>
      <c r="F227" s="94">
        <v>4</v>
      </c>
      <c r="G227" s="73" t="s">
        <v>166</v>
      </c>
      <c r="H227" s="61">
        <v>193</v>
      </c>
      <c r="I227" s="151">
        <v>0</v>
      </c>
      <c r="J227" s="151">
        <v>0</v>
      </c>
      <c r="K227" s="151">
        <v>0</v>
      </c>
      <c r="L227" s="173">
        <v>0</v>
      </c>
      <c r="M227" s="9"/>
    </row>
    <row r="228" spans="1:13" ht="29.25" hidden="1" customHeight="1">
      <c r="A228" s="92">
        <v>3</v>
      </c>
      <c r="B228" s="73">
        <v>1</v>
      </c>
      <c r="C228" s="92">
        <v>3</v>
      </c>
      <c r="D228" s="93">
        <v>2</v>
      </c>
      <c r="E228" s="93">
        <v>1</v>
      </c>
      <c r="F228" s="94">
        <v>5</v>
      </c>
      <c r="G228" s="78" t="s">
        <v>167</v>
      </c>
      <c r="H228" s="61">
        <v>194</v>
      </c>
      <c r="I228" s="151">
        <v>0</v>
      </c>
      <c r="J228" s="151">
        <v>0</v>
      </c>
      <c r="K228" s="151">
        <v>0</v>
      </c>
      <c r="L228" s="151">
        <v>0</v>
      </c>
      <c r="M228" s="9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162</v>
      </c>
      <c r="H229" s="61">
        <v>195</v>
      </c>
      <c r="I229" s="151">
        <v>0</v>
      </c>
      <c r="J229" s="151">
        <v>0</v>
      </c>
      <c r="K229" s="151">
        <v>0</v>
      </c>
      <c r="L229" s="173">
        <v>0</v>
      </c>
      <c r="M229" s="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168</v>
      </c>
      <c r="H230" s="61">
        <v>196</v>
      </c>
      <c r="I230" s="158">
        <f t="shared" ref="I230:L232" si="24">I231</f>
        <v>0</v>
      </c>
      <c r="J230" s="160">
        <f t="shared" si="24"/>
        <v>0</v>
      </c>
      <c r="K230" s="161">
        <f t="shared" si="24"/>
        <v>0</v>
      </c>
      <c r="L230" s="161">
        <f t="shared" si="24"/>
        <v>0</v>
      </c>
      <c r="M230" s="9"/>
    </row>
    <row r="231" spans="1:13" ht="27" hidden="1" customHeight="1">
      <c r="A231" s="107">
        <v>3</v>
      </c>
      <c r="B231" s="118">
        <v>1</v>
      </c>
      <c r="C231" s="118">
        <v>4</v>
      </c>
      <c r="D231" s="118">
        <v>1</v>
      </c>
      <c r="E231" s="118"/>
      <c r="F231" s="119"/>
      <c r="G231" s="78" t="s">
        <v>168</v>
      </c>
      <c r="H231" s="61">
        <v>197</v>
      </c>
      <c r="I231" s="155">
        <f t="shared" si="24"/>
        <v>0</v>
      </c>
      <c r="J231" s="167">
        <f t="shared" si="24"/>
        <v>0</v>
      </c>
      <c r="K231" s="156">
        <f t="shared" si="24"/>
        <v>0</v>
      </c>
      <c r="L231" s="156">
        <f t="shared" si="24"/>
        <v>0</v>
      </c>
      <c r="M231" s="9"/>
    </row>
    <row r="232" spans="1:13" ht="27.75" hidden="1" customHeight="1">
      <c r="A232" s="92">
        <v>3</v>
      </c>
      <c r="B232" s="93">
        <v>1</v>
      </c>
      <c r="C232" s="93">
        <v>4</v>
      </c>
      <c r="D232" s="93">
        <v>1</v>
      </c>
      <c r="E232" s="93">
        <v>1</v>
      </c>
      <c r="F232" s="94"/>
      <c r="G232" s="78" t="s">
        <v>169</v>
      </c>
      <c r="H232" s="61">
        <v>198</v>
      </c>
      <c r="I232" s="147">
        <f t="shared" si="24"/>
        <v>0</v>
      </c>
      <c r="J232" s="174">
        <f t="shared" si="24"/>
        <v>0</v>
      </c>
      <c r="K232" s="148">
        <f t="shared" si="24"/>
        <v>0</v>
      </c>
      <c r="L232" s="148">
        <f t="shared" si="24"/>
        <v>0</v>
      </c>
      <c r="M232" s="9"/>
    </row>
    <row r="233" spans="1:13" ht="27" hidden="1" customHeight="1">
      <c r="A233" s="91">
        <v>3</v>
      </c>
      <c r="B233" s="92">
        <v>1</v>
      </c>
      <c r="C233" s="93">
        <v>4</v>
      </c>
      <c r="D233" s="93">
        <v>1</v>
      </c>
      <c r="E233" s="93">
        <v>1</v>
      </c>
      <c r="F233" s="94">
        <v>1</v>
      </c>
      <c r="G233" s="78" t="s">
        <v>169</v>
      </c>
      <c r="H233" s="61">
        <v>199</v>
      </c>
      <c r="I233" s="151">
        <v>0</v>
      </c>
      <c r="J233" s="151">
        <v>0</v>
      </c>
      <c r="K233" s="151">
        <v>0</v>
      </c>
      <c r="L233" s="151">
        <v>0</v>
      </c>
      <c r="M233" s="9"/>
    </row>
    <row r="234" spans="1:13" ht="26.25" hidden="1" customHeight="1">
      <c r="A234" s="91">
        <v>3</v>
      </c>
      <c r="B234" s="93">
        <v>1</v>
      </c>
      <c r="C234" s="93">
        <v>5</v>
      </c>
      <c r="D234" s="93"/>
      <c r="E234" s="93"/>
      <c r="F234" s="94"/>
      <c r="G234" s="73" t="s">
        <v>170</v>
      </c>
      <c r="H234" s="61">
        <v>200</v>
      </c>
      <c r="I234" s="147">
        <f t="shared" ref="I234:L235" si="25">I235</f>
        <v>0</v>
      </c>
      <c r="J234" s="147">
        <f t="shared" si="25"/>
        <v>0</v>
      </c>
      <c r="K234" s="147">
        <f t="shared" si="25"/>
        <v>0</v>
      </c>
      <c r="L234" s="147">
        <f t="shared" si="25"/>
        <v>0</v>
      </c>
      <c r="M234" s="9"/>
    </row>
    <row r="235" spans="1:13" ht="30" hidden="1" customHeight="1">
      <c r="A235" s="91">
        <v>3</v>
      </c>
      <c r="B235" s="93">
        <v>1</v>
      </c>
      <c r="C235" s="93">
        <v>5</v>
      </c>
      <c r="D235" s="93">
        <v>1</v>
      </c>
      <c r="E235" s="93"/>
      <c r="F235" s="94"/>
      <c r="G235" s="73" t="s">
        <v>170</v>
      </c>
      <c r="H235" s="61">
        <v>201</v>
      </c>
      <c r="I235" s="147">
        <f t="shared" si="25"/>
        <v>0</v>
      </c>
      <c r="J235" s="147">
        <f t="shared" si="25"/>
        <v>0</v>
      </c>
      <c r="K235" s="147">
        <f t="shared" si="25"/>
        <v>0</v>
      </c>
      <c r="L235" s="147">
        <f t="shared" si="25"/>
        <v>0</v>
      </c>
      <c r="M235" s="9"/>
    </row>
    <row r="236" spans="1:13" ht="27" hidden="1" customHeight="1">
      <c r="A236" s="91">
        <v>3</v>
      </c>
      <c r="B236" s="93">
        <v>1</v>
      </c>
      <c r="C236" s="93">
        <v>5</v>
      </c>
      <c r="D236" s="93">
        <v>1</v>
      </c>
      <c r="E236" s="93">
        <v>1</v>
      </c>
      <c r="F236" s="94"/>
      <c r="G236" s="73" t="s">
        <v>170</v>
      </c>
      <c r="H236" s="61">
        <v>202</v>
      </c>
      <c r="I236" s="147">
        <f>SUM(I237:I239)</f>
        <v>0</v>
      </c>
      <c r="J236" s="147">
        <f>SUM(J237:J239)</f>
        <v>0</v>
      </c>
      <c r="K236" s="147">
        <f>SUM(K237:K239)</f>
        <v>0</v>
      </c>
      <c r="L236" s="147">
        <f>SUM(L237:L239)</f>
        <v>0</v>
      </c>
      <c r="M236" s="9"/>
    </row>
    <row r="237" spans="1:13" ht="31.5" hidden="1" customHeight="1">
      <c r="A237" s="91">
        <v>3</v>
      </c>
      <c r="B237" s="93">
        <v>1</v>
      </c>
      <c r="C237" s="93">
        <v>5</v>
      </c>
      <c r="D237" s="93">
        <v>1</v>
      </c>
      <c r="E237" s="93">
        <v>1</v>
      </c>
      <c r="F237" s="94">
        <v>1</v>
      </c>
      <c r="G237" s="122" t="s">
        <v>171</v>
      </c>
      <c r="H237" s="61">
        <v>203</v>
      </c>
      <c r="I237" s="151">
        <v>0</v>
      </c>
      <c r="J237" s="151">
        <v>0</v>
      </c>
      <c r="K237" s="151">
        <v>0</v>
      </c>
      <c r="L237" s="151">
        <v>0</v>
      </c>
      <c r="M237" s="9"/>
    </row>
    <row r="238" spans="1:13" ht="25.5" hidden="1" customHeight="1">
      <c r="A238" s="91">
        <v>3</v>
      </c>
      <c r="B238" s="93">
        <v>1</v>
      </c>
      <c r="C238" s="93">
        <v>5</v>
      </c>
      <c r="D238" s="93">
        <v>1</v>
      </c>
      <c r="E238" s="93">
        <v>1</v>
      </c>
      <c r="F238" s="94">
        <v>2</v>
      </c>
      <c r="G238" s="122" t="s">
        <v>172</v>
      </c>
      <c r="H238" s="61">
        <v>204</v>
      </c>
      <c r="I238" s="151">
        <v>0</v>
      </c>
      <c r="J238" s="151">
        <v>0</v>
      </c>
      <c r="K238" s="151">
        <v>0</v>
      </c>
      <c r="L238" s="151">
        <v>0</v>
      </c>
      <c r="M238" s="9"/>
    </row>
    <row r="239" spans="1:13" ht="28.5" hidden="1" customHeight="1">
      <c r="A239" s="91">
        <v>3</v>
      </c>
      <c r="B239" s="93">
        <v>1</v>
      </c>
      <c r="C239" s="93">
        <v>5</v>
      </c>
      <c r="D239" s="93">
        <v>1</v>
      </c>
      <c r="E239" s="93">
        <v>1</v>
      </c>
      <c r="F239" s="94">
        <v>3</v>
      </c>
      <c r="G239" s="122" t="s">
        <v>173</v>
      </c>
      <c r="H239" s="61">
        <v>205</v>
      </c>
      <c r="I239" s="151">
        <v>0</v>
      </c>
      <c r="J239" s="151">
        <v>0</v>
      </c>
      <c r="K239" s="151">
        <v>0</v>
      </c>
      <c r="L239" s="151">
        <v>0</v>
      </c>
      <c r="M239" s="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174</v>
      </c>
      <c r="H240" s="61">
        <v>206</v>
      </c>
      <c r="I240" s="147">
        <f>SUM(I241+I273)</f>
        <v>0</v>
      </c>
      <c r="J240" s="174">
        <f>SUM(J241+J273)</f>
        <v>0</v>
      </c>
      <c r="K240" s="148">
        <f>SUM(K241+K273)</f>
        <v>0</v>
      </c>
      <c r="L240" s="148">
        <f>SUM(L241+L273)</f>
        <v>0</v>
      </c>
      <c r="M240" s="9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111" t="s">
        <v>175</v>
      </c>
      <c r="H241" s="61">
        <v>207</v>
      </c>
      <c r="I241" s="155">
        <f>SUM(I242+I251+I255+I259+I263+I266+I269)</f>
        <v>0</v>
      </c>
      <c r="J241" s="167">
        <f>SUM(J242+J251+J255+J259+J263+J266+J269)</f>
        <v>0</v>
      </c>
      <c r="K241" s="156">
        <f>SUM(K242+K251+K255+K259+K263+K266+K269)</f>
        <v>0</v>
      </c>
      <c r="L241" s="156">
        <f>SUM(L242+L251+L255+L259+L263+L266+L269)</f>
        <v>0</v>
      </c>
      <c r="M241" s="9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176</v>
      </c>
      <c r="H242" s="61">
        <v>208</v>
      </c>
      <c r="I242" s="155">
        <f>I243</f>
        <v>0</v>
      </c>
      <c r="J242" s="155">
        <f>J243</f>
        <v>0</v>
      </c>
      <c r="K242" s="155">
        <f>K243</f>
        <v>0</v>
      </c>
      <c r="L242" s="155">
        <f>L243</f>
        <v>0</v>
      </c>
      <c r="M242" s="9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177</v>
      </c>
      <c r="H243" s="61">
        <v>209</v>
      </c>
      <c r="I243" s="147">
        <f>SUM(I244:I244)</f>
        <v>0</v>
      </c>
      <c r="J243" s="174">
        <f>SUM(J244:J244)</f>
        <v>0</v>
      </c>
      <c r="K243" s="148">
        <f>SUM(K244:K244)</f>
        <v>0</v>
      </c>
      <c r="L243" s="148">
        <f>SUM(L244:L244)</f>
        <v>0</v>
      </c>
      <c r="M243" s="9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111" t="s">
        <v>177</v>
      </c>
      <c r="H244" s="61">
        <v>210</v>
      </c>
      <c r="I244" s="151">
        <v>0</v>
      </c>
      <c r="J244" s="151">
        <v>0</v>
      </c>
      <c r="K244" s="151">
        <v>0</v>
      </c>
      <c r="L244" s="151">
        <v>0</v>
      </c>
      <c r="M244" s="9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111" t="s">
        <v>178</v>
      </c>
      <c r="H245" s="61">
        <v>211</v>
      </c>
      <c r="I245" s="147">
        <f>SUM(I246:I247)</f>
        <v>0</v>
      </c>
      <c r="J245" s="147">
        <f>SUM(J246:J247)</f>
        <v>0</v>
      </c>
      <c r="K245" s="147">
        <f>SUM(K246:K247)</f>
        <v>0</v>
      </c>
      <c r="L245" s="147">
        <f>SUM(L246:L247)</f>
        <v>0</v>
      </c>
      <c r="M245" s="9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111" t="s">
        <v>179</v>
      </c>
      <c r="H246" s="61">
        <v>212</v>
      </c>
      <c r="I246" s="151">
        <v>0</v>
      </c>
      <c r="J246" s="151">
        <v>0</v>
      </c>
      <c r="K246" s="151">
        <v>0</v>
      </c>
      <c r="L246" s="151">
        <v>0</v>
      </c>
      <c r="M246" s="9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111" t="s">
        <v>180</v>
      </c>
      <c r="H247" s="61">
        <v>213</v>
      </c>
      <c r="I247" s="151">
        <v>0</v>
      </c>
      <c r="J247" s="151">
        <v>0</v>
      </c>
      <c r="K247" s="151">
        <v>0</v>
      </c>
      <c r="L247" s="151">
        <v>0</v>
      </c>
      <c r="M247" s="9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111" t="s">
        <v>181</v>
      </c>
      <c r="H248" s="61">
        <v>214</v>
      </c>
      <c r="I248" s="147">
        <f>SUM(I249:I250)</f>
        <v>0</v>
      </c>
      <c r="J248" s="147">
        <f>SUM(J249:J250)</f>
        <v>0</v>
      </c>
      <c r="K248" s="147">
        <f>SUM(K249:K250)</f>
        <v>0</v>
      </c>
      <c r="L248" s="147">
        <f>SUM(L249:L250)</f>
        <v>0</v>
      </c>
      <c r="M248" s="9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111" t="s">
        <v>182</v>
      </c>
      <c r="H249" s="61">
        <v>215</v>
      </c>
      <c r="I249" s="151">
        <v>0</v>
      </c>
      <c r="J249" s="151">
        <v>0</v>
      </c>
      <c r="K249" s="151">
        <v>0</v>
      </c>
      <c r="L249" s="151">
        <v>0</v>
      </c>
      <c r="M249" s="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111" t="s">
        <v>183</v>
      </c>
      <c r="H250" s="61">
        <v>216</v>
      </c>
      <c r="I250" s="151">
        <v>0</v>
      </c>
      <c r="J250" s="151">
        <v>0</v>
      </c>
      <c r="K250" s="151">
        <v>0</v>
      </c>
      <c r="L250" s="151">
        <v>0</v>
      </c>
      <c r="M250" s="9"/>
    </row>
    <row r="251" spans="1:13" ht="27" hidden="1" customHeight="1">
      <c r="A251" s="92">
        <v>3</v>
      </c>
      <c r="B251" s="93">
        <v>2</v>
      </c>
      <c r="C251" s="93">
        <v>1</v>
      </c>
      <c r="D251" s="93">
        <v>2</v>
      </c>
      <c r="E251" s="93"/>
      <c r="F251" s="94"/>
      <c r="G251" s="73" t="s">
        <v>184</v>
      </c>
      <c r="H251" s="61">
        <v>217</v>
      </c>
      <c r="I251" s="147">
        <f>I252</f>
        <v>0</v>
      </c>
      <c r="J251" s="147">
        <f>J252</f>
        <v>0</v>
      </c>
      <c r="K251" s="147">
        <f>K252</f>
        <v>0</v>
      </c>
      <c r="L251" s="147">
        <f>L252</f>
        <v>0</v>
      </c>
      <c r="M251" s="9"/>
    </row>
    <row r="252" spans="1:13" ht="27.75" hidden="1" customHeight="1">
      <c r="A252" s="92">
        <v>3</v>
      </c>
      <c r="B252" s="93">
        <v>2</v>
      </c>
      <c r="C252" s="93">
        <v>1</v>
      </c>
      <c r="D252" s="93">
        <v>2</v>
      </c>
      <c r="E252" s="93">
        <v>1</v>
      </c>
      <c r="F252" s="94"/>
      <c r="G252" s="73" t="s">
        <v>184</v>
      </c>
      <c r="H252" s="61">
        <v>218</v>
      </c>
      <c r="I252" s="147">
        <f>SUM(I253:I254)</f>
        <v>0</v>
      </c>
      <c r="J252" s="174">
        <f>SUM(J253:J254)</f>
        <v>0</v>
      </c>
      <c r="K252" s="148">
        <f>SUM(K253:K254)</f>
        <v>0</v>
      </c>
      <c r="L252" s="148">
        <f>SUM(L253:L254)</f>
        <v>0</v>
      </c>
      <c r="M252" s="9"/>
    </row>
    <row r="253" spans="1:13" ht="27" hidden="1" customHeight="1">
      <c r="A253" s="107">
        <v>3</v>
      </c>
      <c r="B253" s="117">
        <v>2</v>
      </c>
      <c r="C253" s="118">
        <v>1</v>
      </c>
      <c r="D253" s="118">
        <v>2</v>
      </c>
      <c r="E253" s="118">
        <v>1</v>
      </c>
      <c r="F253" s="119">
        <v>1</v>
      </c>
      <c r="G253" s="111" t="s">
        <v>185</v>
      </c>
      <c r="H253" s="61">
        <v>219</v>
      </c>
      <c r="I253" s="151">
        <v>0</v>
      </c>
      <c r="J253" s="151">
        <v>0</v>
      </c>
      <c r="K253" s="151">
        <v>0</v>
      </c>
      <c r="L253" s="151">
        <v>0</v>
      </c>
      <c r="M253" s="9"/>
    </row>
    <row r="254" spans="1:13" ht="25.5" hidden="1" customHeight="1">
      <c r="A254" s="92">
        <v>3</v>
      </c>
      <c r="B254" s="93">
        <v>2</v>
      </c>
      <c r="C254" s="93">
        <v>1</v>
      </c>
      <c r="D254" s="93">
        <v>2</v>
      </c>
      <c r="E254" s="93">
        <v>1</v>
      </c>
      <c r="F254" s="94">
        <v>2</v>
      </c>
      <c r="G254" s="73" t="s">
        <v>186</v>
      </c>
      <c r="H254" s="61">
        <v>220</v>
      </c>
      <c r="I254" s="151">
        <v>0</v>
      </c>
      <c r="J254" s="151">
        <v>0</v>
      </c>
      <c r="K254" s="151">
        <v>0</v>
      </c>
      <c r="L254" s="151">
        <v>0</v>
      </c>
      <c r="M254" s="9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187</v>
      </c>
      <c r="H255" s="61">
        <v>221</v>
      </c>
      <c r="I255" s="158">
        <f>I256</f>
        <v>0</v>
      </c>
      <c r="J255" s="160">
        <f>J256</f>
        <v>0</v>
      </c>
      <c r="K255" s="161">
        <f>K256</f>
        <v>0</v>
      </c>
      <c r="L255" s="161">
        <f>L256</f>
        <v>0</v>
      </c>
      <c r="M255" s="9"/>
    </row>
    <row r="256" spans="1:13" ht="29.25" hidden="1" customHeight="1">
      <c r="A256" s="92">
        <v>3</v>
      </c>
      <c r="B256" s="93">
        <v>2</v>
      </c>
      <c r="C256" s="93">
        <v>1</v>
      </c>
      <c r="D256" s="93">
        <v>3</v>
      </c>
      <c r="E256" s="93">
        <v>1</v>
      </c>
      <c r="F256" s="94"/>
      <c r="G256" s="78" t="s">
        <v>187</v>
      </c>
      <c r="H256" s="61">
        <v>222</v>
      </c>
      <c r="I256" s="147">
        <f>I257+I258</f>
        <v>0</v>
      </c>
      <c r="J256" s="147">
        <f>J257+J258</f>
        <v>0</v>
      </c>
      <c r="K256" s="147">
        <f>K257+K258</f>
        <v>0</v>
      </c>
      <c r="L256" s="147">
        <f>L257+L258</f>
        <v>0</v>
      </c>
      <c r="M256" s="9"/>
    </row>
    <row r="257" spans="1:13" ht="30" hidden="1" customHeight="1">
      <c r="A257" s="92">
        <v>3</v>
      </c>
      <c r="B257" s="93">
        <v>2</v>
      </c>
      <c r="C257" s="93">
        <v>1</v>
      </c>
      <c r="D257" s="93">
        <v>3</v>
      </c>
      <c r="E257" s="93">
        <v>1</v>
      </c>
      <c r="F257" s="94">
        <v>1</v>
      </c>
      <c r="G257" s="73" t="s">
        <v>188</v>
      </c>
      <c r="H257" s="61">
        <v>223</v>
      </c>
      <c r="I257" s="151">
        <v>0</v>
      </c>
      <c r="J257" s="151">
        <v>0</v>
      </c>
      <c r="K257" s="151">
        <v>0</v>
      </c>
      <c r="L257" s="151">
        <v>0</v>
      </c>
      <c r="M257" s="9"/>
    </row>
    <row r="258" spans="1:13" ht="27.75" hidden="1" customHeight="1">
      <c r="A258" s="92">
        <v>3</v>
      </c>
      <c r="B258" s="93">
        <v>2</v>
      </c>
      <c r="C258" s="93">
        <v>1</v>
      </c>
      <c r="D258" s="93">
        <v>3</v>
      </c>
      <c r="E258" s="93">
        <v>1</v>
      </c>
      <c r="F258" s="94">
        <v>2</v>
      </c>
      <c r="G258" s="73" t="s">
        <v>189</v>
      </c>
      <c r="H258" s="61">
        <v>224</v>
      </c>
      <c r="I258" s="173">
        <v>0</v>
      </c>
      <c r="J258" s="170">
        <v>0</v>
      </c>
      <c r="K258" s="173">
        <v>0</v>
      </c>
      <c r="L258" s="173">
        <v>0</v>
      </c>
      <c r="M258" s="9"/>
    </row>
    <row r="259" spans="1:13" ht="26.25" hidden="1" customHeight="1">
      <c r="A259" s="92">
        <v>3</v>
      </c>
      <c r="B259" s="93">
        <v>2</v>
      </c>
      <c r="C259" s="93">
        <v>1</v>
      </c>
      <c r="D259" s="93">
        <v>4</v>
      </c>
      <c r="E259" s="93"/>
      <c r="F259" s="94"/>
      <c r="G259" s="73" t="s">
        <v>190</v>
      </c>
      <c r="H259" s="61">
        <v>225</v>
      </c>
      <c r="I259" s="147">
        <f>I260</f>
        <v>0</v>
      </c>
      <c r="J259" s="148">
        <f>J260</f>
        <v>0</v>
      </c>
      <c r="K259" s="147">
        <f>K260</f>
        <v>0</v>
      </c>
      <c r="L259" s="148">
        <f>L260</f>
        <v>0</v>
      </c>
      <c r="M259" s="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190</v>
      </c>
      <c r="H260" s="61">
        <v>226</v>
      </c>
      <c r="I260" s="158">
        <f>SUM(I261:I262)</f>
        <v>0</v>
      </c>
      <c r="J260" s="160">
        <f>SUM(J261:J262)</f>
        <v>0</v>
      </c>
      <c r="K260" s="161">
        <f>SUM(K261:K262)</f>
        <v>0</v>
      </c>
      <c r="L260" s="161">
        <f>SUM(L261:L262)</f>
        <v>0</v>
      </c>
      <c r="M260" s="9"/>
    </row>
    <row r="261" spans="1:13" ht="25.5" hidden="1" customHeight="1">
      <c r="A261" s="92">
        <v>3</v>
      </c>
      <c r="B261" s="93">
        <v>2</v>
      </c>
      <c r="C261" s="93">
        <v>1</v>
      </c>
      <c r="D261" s="93">
        <v>4</v>
      </c>
      <c r="E261" s="93">
        <v>1</v>
      </c>
      <c r="F261" s="94">
        <v>1</v>
      </c>
      <c r="G261" s="73" t="s">
        <v>191</v>
      </c>
      <c r="H261" s="61">
        <v>227</v>
      </c>
      <c r="I261" s="151">
        <v>0</v>
      </c>
      <c r="J261" s="151">
        <v>0</v>
      </c>
      <c r="K261" s="151">
        <v>0</v>
      </c>
      <c r="L261" s="151">
        <v>0</v>
      </c>
      <c r="M261" s="9"/>
    </row>
    <row r="262" spans="1:13" ht="27.75" hidden="1" customHeight="1">
      <c r="A262" s="92">
        <v>3</v>
      </c>
      <c r="B262" s="93">
        <v>2</v>
      </c>
      <c r="C262" s="93">
        <v>1</v>
      </c>
      <c r="D262" s="93">
        <v>4</v>
      </c>
      <c r="E262" s="93">
        <v>1</v>
      </c>
      <c r="F262" s="94">
        <v>2</v>
      </c>
      <c r="G262" s="73" t="s">
        <v>192</v>
      </c>
      <c r="H262" s="61">
        <v>228</v>
      </c>
      <c r="I262" s="151">
        <v>0</v>
      </c>
      <c r="J262" s="151">
        <v>0</v>
      </c>
      <c r="K262" s="151">
        <v>0</v>
      </c>
      <c r="L262" s="151">
        <v>0</v>
      </c>
      <c r="M262" s="9"/>
    </row>
    <row r="263" spans="1:13" hidden="1">
      <c r="A263" s="92">
        <v>3</v>
      </c>
      <c r="B263" s="93">
        <v>2</v>
      </c>
      <c r="C263" s="93">
        <v>1</v>
      </c>
      <c r="D263" s="93">
        <v>5</v>
      </c>
      <c r="E263" s="93"/>
      <c r="F263" s="94"/>
      <c r="G263" s="73" t="s">
        <v>193</v>
      </c>
      <c r="H263" s="61">
        <v>229</v>
      </c>
      <c r="I263" s="147">
        <f t="shared" ref="I263:L264" si="26">I264</f>
        <v>0</v>
      </c>
      <c r="J263" s="174">
        <f t="shared" si="26"/>
        <v>0</v>
      </c>
      <c r="K263" s="148">
        <f t="shared" si="26"/>
        <v>0</v>
      </c>
      <c r="L263" s="148">
        <f t="shared" si="26"/>
        <v>0</v>
      </c>
    </row>
    <row r="264" spans="1:13" ht="29.25" hidden="1" customHeight="1">
      <c r="A264" s="92">
        <v>3</v>
      </c>
      <c r="B264" s="93">
        <v>2</v>
      </c>
      <c r="C264" s="93">
        <v>1</v>
      </c>
      <c r="D264" s="93">
        <v>5</v>
      </c>
      <c r="E264" s="93">
        <v>1</v>
      </c>
      <c r="F264" s="94"/>
      <c r="G264" s="73" t="s">
        <v>193</v>
      </c>
      <c r="H264" s="61">
        <v>230</v>
      </c>
      <c r="I264" s="148">
        <f t="shared" si="26"/>
        <v>0</v>
      </c>
      <c r="J264" s="174">
        <f t="shared" si="26"/>
        <v>0</v>
      </c>
      <c r="K264" s="148">
        <f t="shared" si="26"/>
        <v>0</v>
      </c>
      <c r="L264" s="148">
        <f t="shared" si="26"/>
        <v>0</v>
      </c>
      <c r="M264" s="9"/>
    </row>
    <row r="265" spans="1:13" hidden="1">
      <c r="A265" s="117">
        <v>3</v>
      </c>
      <c r="B265" s="118">
        <v>2</v>
      </c>
      <c r="C265" s="118">
        <v>1</v>
      </c>
      <c r="D265" s="118">
        <v>5</v>
      </c>
      <c r="E265" s="118">
        <v>1</v>
      </c>
      <c r="F265" s="119">
        <v>1</v>
      </c>
      <c r="G265" s="73" t="s">
        <v>193</v>
      </c>
      <c r="H265" s="61">
        <v>231</v>
      </c>
      <c r="I265" s="173">
        <v>0</v>
      </c>
      <c r="J265" s="173">
        <v>0</v>
      </c>
      <c r="K265" s="173">
        <v>0</v>
      </c>
      <c r="L265" s="173">
        <v>0</v>
      </c>
    </row>
    <row r="266" spans="1:13" hidden="1">
      <c r="A266" s="92">
        <v>3</v>
      </c>
      <c r="B266" s="93">
        <v>2</v>
      </c>
      <c r="C266" s="93">
        <v>1</v>
      </c>
      <c r="D266" s="93">
        <v>6</v>
      </c>
      <c r="E266" s="93"/>
      <c r="F266" s="94"/>
      <c r="G266" s="73" t="s">
        <v>194</v>
      </c>
      <c r="H266" s="61">
        <v>232</v>
      </c>
      <c r="I266" s="147">
        <f t="shared" ref="I266:L267" si="27">I267</f>
        <v>0</v>
      </c>
      <c r="J266" s="174">
        <f t="shared" si="27"/>
        <v>0</v>
      </c>
      <c r="K266" s="148">
        <f t="shared" si="27"/>
        <v>0</v>
      </c>
      <c r="L266" s="148">
        <f t="shared" si="27"/>
        <v>0</v>
      </c>
    </row>
    <row r="267" spans="1:13" hidden="1">
      <c r="A267" s="92">
        <v>3</v>
      </c>
      <c r="B267" s="92">
        <v>2</v>
      </c>
      <c r="C267" s="93">
        <v>1</v>
      </c>
      <c r="D267" s="93">
        <v>6</v>
      </c>
      <c r="E267" s="93">
        <v>1</v>
      </c>
      <c r="F267" s="94"/>
      <c r="G267" s="73" t="s">
        <v>194</v>
      </c>
      <c r="H267" s="61">
        <v>233</v>
      </c>
      <c r="I267" s="147">
        <f t="shared" si="27"/>
        <v>0</v>
      </c>
      <c r="J267" s="174">
        <f t="shared" si="27"/>
        <v>0</v>
      </c>
      <c r="K267" s="148">
        <f t="shared" si="27"/>
        <v>0</v>
      </c>
      <c r="L267" s="148">
        <f t="shared" si="27"/>
        <v>0</v>
      </c>
    </row>
    <row r="268" spans="1:13" ht="24" hidden="1" customHeight="1">
      <c r="A268" s="66">
        <v>3</v>
      </c>
      <c r="B268" s="66">
        <v>2</v>
      </c>
      <c r="C268" s="93">
        <v>1</v>
      </c>
      <c r="D268" s="93">
        <v>6</v>
      </c>
      <c r="E268" s="93">
        <v>1</v>
      </c>
      <c r="F268" s="94">
        <v>1</v>
      </c>
      <c r="G268" s="73" t="s">
        <v>194</v>
      </c>
      <c r="H268" s="61">
        <v>234</v>
      </c>
      <c r="I268" s="173">
        <v>0</v>
      </c>
      <c r="J268" s="173">
        <v>0</v>
      </c>
      <c r="K268" s="173">
        <v>0</v>
      </c>
      <c r="L268" s="173">
        <v>0</v>
      </c>
      <c r="M268" s="9"/>
    </row>
    <row r="269" spans="1:13" ht="27.75" hidden="1" customHeight="1">
      <c r="A269" s="92">
        <v>3</v>
      </c>
      <c r="B269" s="92">
        <v>2</v>
      </c>
      <c r="C269" s="93">
        <v>1</v>
      </c>
      <c r="D269" s="93">
        <v>7</v>
      </c>
      <c r="E269" s="93"/>
      <c r="F269" s="94"/>
      <c r="G269" s="73" t="s">
        <v>195</v>
      </c>
      <c r="H269" s="61">
        <v>235</v>
      </c>
      <c r="I269" s="147">
        <f>I270</f>
        <v>0</v>
      </c>
      <c r="J269" s="174">
        <f>J270</f>
        <v>0</v>
      </c>
      <c r="K269" s="148">
        <f>K270</f>
        <v>0</v>
      </c>
      <c r="L269" s="148">
        <f>L270</f>
        <v>0</v>
      </c>
      <c r="M269" s="9"/>
    </row>
    <row r="270" spans="1:13" hidden="1">
      <c r="A270" s="92">
        <v>3</v>
      </c>
      <c r="B270" s="93">
        <v>2</v>
      </c>
      <c r="C270" s="93">
        <v>1</v>
      </c>
      <c r="D270" s="93">
        <v>7</v>
      </c>
      <c r="E270" s="93">
        <v>1</v>
      </c>
      <c r="F270" s="94"/>
      <c r="G270" s="73" t="s">
        <v>195</v>
      </c>
      <c r="H270" s="61">
        <v>236</v>
      </c>
      <c r="I270" s="147">
        <f>I271+I272</f>
        <v>0</v>
      </c>
      <c r="J270" s="147">
        <f>J271+J272</f>
        <v>0</v>
      </c>
      <c r="K270" s="147">
        <f>K271+K272</f>
        <v>0</v>
      </c>
      <c r="L270" s="147">
        <f>L271+L272</f>
        <v>0</v>
      </c>
    </row>
    <row r="271" spans="1:13" ht="27" hidden="1" customHeight="1">
      <c r="A271" s="92">
        <v>3</v>
      </c>
      <c r="B271" s="93">
        <v>2</v>
      </c>
      <c r="C271" s="93">
        <v>1</v>
      </c>
      <c r="D271" s="93">
        <v>7</v>
      </c>
      <c r="E271" s="93">
        <v>1</v>
      </c>
      <c r="F271" s="94">
        <v>1</v>
      </c>
      <c r="G271" s="73" t="s">
        <v>196</v>
      </c>
      <c r="H271" s="61">
        <v>237</v>
      </c>
      <c r="I271" s="150">
        <v>0</v>
      </c>
      <c r="J271" s="151">
        <v>0</v>
      </c>
      <c r="K271" s="151">
        <v>0</v>
      </c>
      <c r="L271" s="151">
        <v>0</v>
      </c>
      <c r="M271" s="9"/>
    </row>
    <row r="272" spans="1:13" ht="24.75" hidden="1" customHeight="1">
      <c r="A272" s="92">
        <v>3</v>
      </c>
      <c r="B272" s="93">
        <v>2</v>
      </c>
      <c r="C272" s="93">
        <v>1</v>
      </c>
      <c r="D272" s="93">
        <v>7</v>
      </c>
      <c r="E272" s="93">
        <v>1</v>
      </c>
      <c r="F272" s="94">
        <v>2</v>
      </c>
      <c r="G272" s="73" t="s">
        <v>197</v>
      </c>
      <c r="H272" s="61">
        <v>238</v>
      </c>
      <c r="I272" s="151">
        <v>0</v>
      </c>
      <c r="J272" s="151">
        <v>0</v>
      </c>
      <c r="K272" s="151">
        <v>0</v>
      </c>
      <c r="L272" s="151">
        <v>0</v>
      </c>
      <c r="M272" s="9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198</v>
      </c>
      <c r="H273" s="61">
        <v>239</v>
      </c>
      <c r="I273" s="147">
        <f>SUM(I274+I283+I287+I291+I295+I298+I301)</f>
        <v>0</v>
      </c>
      <c r="J273" s="174">
        <f>SUM(J274+J283+J287+J291+J295+J298+J301)</f>
        <v>0</v>
      </c>
      <c r="K273" s="148">
        <f>SUM(K274+K283+K287+K291+K295+K298+K301)</f>
        <v>0</v>
      </c>
      <c r="L273" s="148">
        <f>SUM(L274+L283+L287+L291+L295+L298+L301)</f>
        <v>0</v>
      </c>
      <c r="M273" s="9"/>
    </row>
    <row r="274" spans="1:13" hidden="1">
      <c r="A274" s="92">
        <v>3</v>
      </c>
      <c r="B274" s="93">
        <v>2</v>
      </c>
      <c r="C274" s="93">
        <v>2</v>
      </c>
      <c r="D274" s="93">
        <v>1</v>
      </c>
      <c r="E274" s="93"/>
      <c r="F274" s="94"/>
      <c r="G274" s="73" t="s">
        <v>199</v>
      </c>
      <c r="H274" s="61">
        <v>240</v>
      </c>
      <c r="I274" s="147">
        <f>I275</f>
        <v>0</v>
      </c>
      <c r="J274" s="147">
        <f>J275</f>
        <v>0</v>
      </c>
      <c r="K274" s="147">
        <f>K275</f>
        <v>0</v>
      </c>
      <c r="L274" s="147">
        <f>L275</f>
        <v>0</v>
      </c>
    </row>
    <row r="275" spans="1:13" hidden="1">
      <c r="A275" s="91">
        <v>3</v>
      </c>
      <c r="B275" s="92">
        <v>2</v>
      </c>
      <c r="C275" s="93">
        <v>2</v>
      </c>
      <c r="D275" s="93">
        <v>1</v>
      </c>
      <c r="E275" s="93">
        <v>1</v>
      </c>
      <c r="F275" s="94"/>
      <c r="G275" s="73" t="s">
        <v>177</v>
      </c>
      <c r="H275" s="61">
        <v>241</v>
      </c>
      <c r="I275" s="147">
        <f>SUM(I276)</f>
        <v>0</v>
      </c>
      <c r="J275" s="147">
        <f>SUM(J276)</f>
        <v>0</v>
      </c>
      <c r="K275" s="147">
        <f>SUM(K276)</f>
        <v>0</v>
      </c>
      <c r="L275" s="147">
        <f>SUM(L276)</f>
        <v>0</v>
      </c>
    </row>
    <row r="276" spans="1:13" hidden="1">
      <c r="A276" s="91">
        <v>3</v>
      </c>
      <c r="B276" s="92">
        <v>2</v>
      </c>
      <c r="C276" s="93">
        <v>2</v>
      </c>
      <c r="D276" s="93">
        <v>1</v>
      </c>
      <c r="E276" s="93">
        <v>1</v>
      </c>
      <c r="F276" s="94">
        <v>1</v>
      </c>
      <c r="G276" s="73" t="s">
        <v>177</v>
      </c>
      <c r="H276" s="61">
        <v>242</v>
      </c>
      <c r="I276" s="151">
        <v>0</v>
      </c>
      <c r="J276" s="151">
        <v>0</v>
      </c>
      <c r="K276" s="151">
        <v>0</v>
      </c>
      <c r="L276" s="151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200</v>
      </c>
      <c r="H277" s="61">
        <v>243</v>
      </c>
      <c r="I277" s="147">
        <f>SUM(I278:I279)</f>
        <v>0</v>
      </c>
      <c r="J277" s="147">
        <f>SUM(J278:J279)</f>
        <v>0</v>
      </c>
      <c r="K277" s="147">
        <f>SUM(K278:K279)</f>
        <v>0</v>
      </c>
      <c r="L277" s="147">
        <f>SUM(L278:L279)</f>
        <v>0</v>
      </c>
      <c r="M277" s="9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179</v>
      </c>
      <c r="H278" s="61">
        <v>244</v>
      </c>
      <c r="I278" s="151">
        <v>0</v>
      </c>
      <c r="J278" s="150">
        <v>0</v>
      </c>
      <c r="K278" s="151">
        <v>0</v>
      </c>
      <c r="L278" s="151">
        <v>0</v>
      </c>
      <c r="M278" s="9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180</v>
      </c>
      <c r="H279" s="61">
        <v>245</v>
      </c>
      <c r="I279" s="151">
        <v>0</v>
      </c>
      <c r="J279" s="150">
        <v>0</v>
      </c>
      <c r="K279" s="151">
        <v>0</v>
      </c>
      <c r="L279" s="151">
        <v>0</v>
      </c>
      <c r="M279" s="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181</v>
      </c>
      <c r="H280" s="61">
        <v>246</v>
      </c>
      <c r="I280" s="147">
        <f>SUM(I281:I282)</f>
        <v>0</v>
      </c>
      <c r="J280" s="147">
        <f>SUM(J281:J282)</f>
        <v>0</v>
      </c>
      <c r="K280" s="147">
        <f>SUM(K281:K282)</f>
        <v>0</v>
      </c>
      <c r="L280" s="147">
        <f>SUM(L281:L282)</f>
        <v>0</v>
      </c>
      <c r="M280" s="9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182</v>
      </c>
      <c r="H281" s="61">
        <v>247</v>
      </c>
      <c r="I281" s="151">
        <v>0</v>
      </c>
      <c r="J281" s="150">
        <v>0</v>
      </c>
      <c r="K281" s="151">
        <v>0</v>
      </c>
      <c r="L281" s="151">
        <v>0</v>
      </c>
      <c r="M281" s="9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201</v>
      </c>
      <c r="H282" s="61">
        <v>248</v>
      </c>
      <c r="I282" s="151">
        <v>0</v>
      </c>
      <c r="J282" s="150">
        <v>0</v>
      </c>
      <c r="K282" s="151">
        <v>0</v>
      </c>
      <c r="L282" s="151">
        <v>0</v>
      </c>
      <c r="M282" s="9"/>
    </row>
    <row r="283" spans="1:13" ht="25.5" hidden="1" customHeight="1">
      <c r="A283" s="91">
        <v>3</v>
      </c>
      <c r="B283" s="92">
        <v>2</v>
      </c>
      <c r="C283" s="93">
        <v>2</v>
      </c>
      <c r="D283" s="93">
        <v>2</v>
      </c>
      <c r="E283" s="93"/>
      <c r="F283" s="94"/>
      <c r="G283" s="73" t="s">
        <v>202</v>
      </c>
      <c r="H283" s="61">
        <v>249</v>
      </c>
      <c r="I283" s="147">
        <f>I284</f>
        <v>0</v>
      </c>
      <c r="J283" s="148">
        <f>J284</f>
        <v>0</v>
      </c>
      <c r="K283" s="147">
        <f>K284</f>
        <v>0</v>
      </c>
      <c r="L283" s="148">
        <f>L284</f>
        <v>0</v>
      </c>
      <c r="M283" s="9"/>
    </row>
    <row r="284" spans="1:13" ht="32.25" hidden="1" customHeight="1">
      <c r="A284" s="92">
        <v>3</v>
      </c>
      <c r="B284" s="93">
        <v>2</v>
      </c>
      <c r="C284" s="64">
        <v>2</v>
      </c>
      <c r="D284" s="64">
        <v>2</v>
      </c>
      <c r="E284" s="64">
        <v>1</v>
      </c>
      <c r="F284" s="67"/>
      <c r="G284" s="73" t="s">
        <v>202</v>
      </c>
      <c r="H284" s="61">
        <v>250</v>
      </c>
      <c r="I284" s="158">
        <f>SUM(I285:I286)</f>
        <v>0</v>
      </c>
      <c r="J284" s="160">
        <f>SUM(J285:J286)</f>
        <v>0</v>
      </c>
      <c r="K284" s="161">
        <f>SUM(K285:K286)</f>
        <v>0</v>
      </c>
      <c r="L284" s="161">
        <f>SUM(L285:L286)</f>
        <v>0</v>
      </c>
      <c r="M284" s="9"/>
    </row>
    <row r="285" spans="1:13" ht="25.5" hidden="1" customHeight="1">
      <c r="A285" s="92">
        <v>3</v>
      </c>
      <c r="B285" s="93">
        <v>2</v>
      </c>
      <c r="C285" s="93">
        <v>2</v>
      </c>
      <c r="D285" s="93">
        <v>2</v>
      </c>
      <c r="E285" s="93">
        <v>1</v>
      </c>
      <c r="F285" s="94">
        <v>1</v>
      </c>
      <c r="G285" s="73" t="s">
        <v>203</v>
      </c>
      <c r="H285" s="61">
        <v>251</v>
      </c>
      <c r="I285" s="151">
        <v>0</v>
      </c>
      <c r="J285" s="151">
        <v>0</v>
      </c>
      <c r="K285" s="151">
        <v>0</v>
      </c>
      <c r="L285" s="151">
        <v>0</v>
      </c>
      <c r="M285" s="9"/>
    </row>
    <row r="286" spans="1:13" ht="25.5" hidden="1" customHeight="1">
      <c r="A286" s="92">
        <v>3</v>
      </c>
      <c r="B286" s="93">
        <v>2</v>
      </c>
      <c r="C286" s="93">
        <v>2</v>
      </c>
      <c r="D286" s="93">
        <v>2</v>
      </c>
      <c r="E286" s="93">
        <v>1</v>
      </c>
      <c r="F286" s="94">
        <v>2</v>
      </c>
      <c r="G286" s="91" t="s">
        <v>204</v>
      </c>
      <c r="H286" s="61">
        <v>252</v>
      </c>
      <c r="I286" s="151">
        <v>0</v>
      </c>
      <c r="J286" s="151">
        <v>0</v>
      </c>
      <c r="K286" s="151">
        <v>0</v>
      </c>
      <c r="L286" s="151">
        <v>0</v>
      </c>
      <c r="M286" s="9"/>
    </row>
    <row r="287" spans="1:13" ht="25.5" hidden="1" customHeight="1">
      <c r="A287" s="92">
        <v>3</v>
      </c>
      <c r="B287" s="93">
        <v>2</v>
      </c>
      <c r="C287" s="93">
        <v>2</v>
      </c>
      <c r="D287" s="93">
        <v>3</v>
      </c>
      <c r="E287" s="93"/>
      <c r="F287" s="94"/>
      <c r="G287" s="73" t="s">
        <v>205</v>
      </c>
      <c r="H287" s="61">
        <v>253</v>
      </c>
      <c r="I287" s="147">
        <f>I288</f>
        <v>0</v>
      </c>
      <c r="J287" s="174">
        <f>J288</f>
        <v>0</v>
      </c>
      <c r="K287" s="148">
        <f>K288</f>
        <v>0</v>
      </c>
      <c r="L287" s="148">
        <f>L288</f>
        <v>0</v>
      </c>
      <c r="M287" s="9"/>
    </row>
    <row r="288" spans="1:13" ht="30" hidden="1" customHeight="1">
      <c r="A288" s="66">
        <v>3</v>
      </c>
      <c r="B288" s="93">
        <v>2</v>
      </c>
      <c r="C288" s="93">
        <v>2</v>
      </c>
      <c r="D288" s="93">
        <v>3</v>
      </c>
      <c r="E288" s="93">
        <v>1</v>
      </c>
      <c r="F288" s="94"/>
      <c r="G288" s="73" t="s">
        <v>205</v>
      </c>
      <c r="H288" s="61">
        <v>254</v>
      </c>
      <c r="I288" s="147">
        <f>I289+I290</f>
        <v>0</v>
      </c>
      <c r="J288" s="147">
        <f>J289+J290</f>
        <v>0</v>
      </c>
      <c r="K288" s="147">
        <f>K289+K290</f>
        <v>0</v>
      </c>
      <c r="L288" s="147">
        <f>L289+L290</f>
        <v>0</v>
      </c>
      <c r="M288" s="9"/>
    </row>
    <row r="289" spans="1:13" ht="31.5" hidden="1" customHeight="1">
      <c r="A289" s="66">
        <v>3</v>
      </c>
      <c r="B289" s="93">
        <v>2</v>
      </c>
      <c r="C289" s="93">
        <v>2</v>
      </c>
      <c r="D289" s="93">
        <v>3</v>
      </c>
      <c r="E289" s="93">
        <v>1</v>
      </c>
      <c r="F289" s="94">
        <v>1</v>
      </c>
      <c r="G289" s="73" t="s">
        <v>206</v>
      </c>
      <c r="H289" s="61">
        <v>255</v>
      </c>
      <c r="I289" s="151">
        <v>0</v>
      </c>
      <c r="J289" s="151">
        <v>0</v>
      </c>
      <c r="K289" s="151">
        <v>0</v>
      </c>
      <c r="L289" s="151">
        <v>0</v>
      </c>
      <c r="M289" s="9"/>
    </row>
    <row r="290" spans="1:13" ht="25.5" hidden="1" customHeight="1">
      <c r="A290" s="66">
        <v>3</v>
      </c>
      <c r="B290" s="93">
        <v>2</v>
      </c>
      <c r="C290" s="93">
        <v>2</v>
      </c>
      <c r="D290" s="93">
        <v>3</v>
      </c>
      <c r="E290" s="93">
        <v>1</v>
      </c>
      <c r="F290" s="94">
        <v>2</v>
      </c>
      <c r="G290" s="73" t="s">
        <v>207</v>
      </c>
      <c r="H290" s="61">
        <v>256</v>
      </c>
      <c r="I290" s="151">
        <v>0</v>
      </c>
      <c r="J290" s="151">
        <v>0</v>
      </c>
      <c r="K290" s="151">
        <v>0</v>
      </c>
      <c r="L290" s="151">
        <v>0</v>
      </c>
      <c r="M290" s="9"/>
    </row>
    <row r="291" spans="1:13" ht="27" hidden="1" customHeight="1">
      <c r="A291" s="92">
        <v>3</v>
      </c>
      <c r="B291" s="93">
        <v>2</v>
      </c>
      <c r="C291" s="93">
        <v>2</v>
      </c>
      <c r="D291" s="93">
        <v>4</v>
      </c>
      <c r="E291" s="93"/>
      <c r="F291" s="94"/>
      <c r="G291" s="73" t="s">
        <v>208</v>
      </c>
      <c r="H291" s="61">
        <v>257</v>
      </c>
      <c r="I291" s="147">
        <f>I292</f>
        <v>0</v>
      </c>
      <c r="J291" s="174">
        <f>J292</f>
        <v>0</v>
      </c>
      <c r="K291" s="148">
        <f>K292</f>
        <v>0</v>
      </c>
      <c r="L291" s="148">
        <f>L292</f>
        <v>0</v>
      </c>
      <c r="M291" s="9"/>
    </row>
    <row r="292" spans="1:13" hidden="1">
      <c r="A292" s="92">
        <v>3</v>
      </c>
      <c r="B292" s="93">
        <v>2</v>
      </c>
      <c r="C292" s="93">
        <v>2</v>
      </c>
      <c r="D292" s="93">
        <v>4</v>
      </c>
      <c r="E292" s="93">
        <v>1</v>
      </c>
      <c r="F292" s="94"/>
      <c r="G292" s="73" t="s">
        <v>208</v>
      </c>
      <c r="H292" s="61">
        <v>258</v>
      </c>
      <c r="I292" s="147">
        <f>SUM(I293:I294)</f>
        <v>0</v>
      </c>
      <c r="J292" s="174">
        <f>SUM(J293:J294)</f>
        <v>0</v>
      </c>
      <c r="K292" s="148">
        <f>SUM(K293:K294)</f>
        <v>0</v>
      </c>
      <c r="L292" s="148">
        <f>SUM(L293:L294)</f>
        <v>0</v>
      </c>
    </row>
    <row r="293" spans="1:13" ht="30.75" hidden="1" customHeight="1">
      <c r="A293" s="92">
        <v>3</v>
      </c>
      <c r="B293" s="93">
        <v>2</v>
      </c>
      <c r="C293" s="93">
        <v>2</v>
      </c>
      <c r="D293" s="93">
        <v>4</v>
      </c>
      <c r="E293" s="93">
        <v>1</v>
      </c>
      <c r="F293" s="94">
        <v>1</v>
      </c>
      <c r="G293" s="73" t="s">
        <v>209</v>
      </c>
      <c r="H293" s="61">
        <v>259</v>
      </c>
      <c r="I293" s="151">
        <v>0</v>
      </c>
      <c r="J293" s="151">
        <v>0</v>
      </c>
      <c r="K293" s="151">
        <v>0</v>
      </c>
      <c r="L293" s="151">
        <v>0</v>
      </c>
      <c r="M293" s="9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210</v>
      </c>
      <c r="H294" s="61">
        <v>260</v>
      </c>
      <c r="I294" s="151">
        <v>0</v>
      </c>
      <c r="J294" s="151">
        <v>0</v>
      </c>
      <c r="K294" s="151">
        <v>0</v>
      </c>
      <c r="L294" s="151">
        <v>0</v>
      </c>
      <c r="M294" s="9"/>
    </row>
    <row r="295" spans="1:13" ht="28.5" hidden="1" customHeight="1">
      <c r="A295" s="92">
        <v>3</v>
      </c>
      <c r="B295" s="93">
        <v>2</v>
      </c>
      <c r="C295" s="93">
        <v>2</v>
      </c>
      <c r="D295" s="93">
        <v>5</v>
      </c>
      <c r="E295" s="93"/>
      <c r="F295" s="94"/>
      <c r="G295" s="73" t="s">
        <v>211</v>
      </c>
      <c r="H295" s="61">
        <v>261</v>
      </c>
      <c r="I295" s="147">
        <f t="shared" ref="I295:L296" si="28">I296</f>
        <v>0</v>
      </c>
      <c r="J295" s="174">
        <f t="shared" si="28"/>
        <v>0</v>
      </c>
      <c r="K295" s="148">
        <f t="shared" si="28"/>
        <v>0</v>
      </c>
      <c r="L295" s="148">
        <f t="shared" si="28"/>
        <v>0</v>
      </c>
      <c r="M295" s="9"/>
    </row>
    <row r="296" spans="1:13" ht="26.25" hidden="1" customHeight="1">
      <c r="A296" s="92">
        <v>3</v>
      </c>
      <c r="B296" s="93">
        <v>2</v>
      </c>
      <c r="C296" s="93">
        <v>2</v>
      </c>
      <c r="D296" s="93">
        <v>5</v>
      </c>
      <c r="E296" s="93">
        <v>1</v>
      </c>
      <c r="F296" s="94"/>
      <c r="G296" s="73" t="s">
        <v>211</v>
      </c>
      <c r="H296" s="61">
        <v>262</v>
      </c>
      <c r="I296" s="147">
        <f t="shared" si="28"/>
        <v>0</v>
      </c>
      <c r="J296" s="174">
        <f t="shared" si="28"/>
        <v>0</v>
      </c>
      <c r="K296" s="148">
        <f t="shared" si="28"/>
        <v>0</v>
      </c>
      <c r="L296" s="148">
        <f t="shared" si="28"/>
        <v>0</v>
      </c>
      <c r="M296" s="9"/>
    </row>
    <row r="297" spans="1:13" ht="26.25" hidden="1" customHeight="1">
      <c r="A297" s="92">
        <v>3</v>
      </c>
      <c r="B297" s="93">
        <v>2</v>
      </c>
      <c r="C297" s="93">
        <v>2</v>
      </c>
      <c r="D297" s="93">
        <v>5</v>
      </c>
      <c r="E297" s="93">
        <v>1</v>
      </c>
      <c r="F297" s="94">
        <v>1</v>
      </c>
      <c r="G297" s="73" t="s">
        <v>211</v>
      </c>
      <c r="H297" s="61">
        <v>263</v>
      </c>
      <c r="I297" s="151">
        <v>0</v>
      </c>
      <c r="J297" s="151">
        <v>0</v>
      </c>
      <c r="K297" s="151">
        <v>0</v>
      </c>
      <c r="L297" s="151">
        <v>0</v>
      </c>
      <c r="M297" s="9"/>
    </row>
    <row r="298" spans="1:13" ht="26.25" hidden="1" customHeight="1">
      <c r="A298" s="92">
        <v>3</v>
      </c>
      <c r="B298" s="93">
        <v>2</v>
      </c>
      <c r="C298" s="93">
        <v>2</v>
      </c>
      <c r="D298" s="93">
        <v>6</v>
      </c>
      <c r="E298" s="93"/>
      <c r="F298" s="94"/>
      <c r="G298" s="73" t="s">
        <v>194</v>
      </c>
      <c r="H298" s="61">
        <v>264</v>
      </c>
      <c r="I298" s="147">
        <f t="shared" ref="I298:L299" si="29">I299</f>
        <v>0</v>
      </c>
      <c r="J298" s="178">
        <f t="shared" si="29"/>
        <v>0</v>
      </c>
      <c r="K298" s="148">
        <f t="shared" si="29"/>
        <v>0</v>
      </c>
      <c r="L298" s="148">
        <f t="shared" si="29"/>
        <v>0</v>
      </c>
      <c r="M298" s="9"/>
    </row>
    <row r="299" spans="1:13" ht="30" hidden="1" customHeight="1">
      <c r="A299" s="92">
        <v>3</v>
      </c>
      <c r="B299" s="93">
        <v>2</v>
      </c>
      <c r="C299" s="93">
        <v>2</v>
      </c>
      <c r="D299" s="93">
        <v>6</v>
      </c>
      <c r="E299" s="93">
        <v>1</v>
      </c>
      <c r="F299" s="94"/>
      <c r="G299" s="73" t="s">
        <v>194</v>
      </c>
      <c r="H299" s="61">
        <v>265</v>
      </c>
      <c r="I299" s="147">
        <f t="shared" si="29"/>
        <v>0</v>
      </c>
      <c r="J299" s="178">
        <f t="shared" si="29"/>
        <v>0</v>
      </c>
      <c r="K299" s="148">
        <f t="shared" si="29"/>
        <v>0</v>
      </c>
      <c r="L299" s="148">
        <f t="shared" si="29"/>
        <v>0</v>
      </c>
      <c r="M299" s="9"/>
    </row>
    <row r="300" spans="1:13" ht="24.75" hidden="1" customHeight="1">
      <c r="A300" s="92">
        <v>3</v>
      </c>
      <c r="B300" s="118">
        <v>2</v>
      </c>
      <c r="C300" s="118">
        <v>2</v>
      </c>
      <c r="D300" s="93">
        <v>6</v>
      </c>
      <c r="E300" s="118">
        <v>1</v>
      </c>
      <c r="F300" s="119">
        <v>1</v>
      </c>
      <c r="G300" s="111" t="s">
        <v>194</v>
      </c>
      <c r="H300" s="61">
        <v>266</v>
      </c>
      <c r="I300" s="151">
        <v>0</v>
      </c>
      <c r="J300" s="151">
        <v>0</v>
      </c>
      <c r="K300" s="151">
        <v>0</v>
      </c>
      <c r="L300" s="151">
        <v>0</v>
      </c>
      <c r="M300" s="9"/>
    </row>
    <row r="301" spans="1:13" ht="29.25" hidden="1" customHeight="1">
      <c r="A301" s="91">
        <v>3</v>
      </c>
      <c r="B301" s="92">
        <v>2</v>
      </c>
      <c r="C301" s="93">
        <v>2</v>
      </c>
      <c r="D301" s="93">
        <v>7</v>
      </c>
      <c r="E301" s="93"/>
      <c r="F301" s="94"/>
      <c r="G301" s="73" t="s">
        <v>195</v>
      </c>
      <c r="H301" s="61">
        <v>267</v>
      </c>
      <c r="I301" s="147">
        <f>I302</f>
        <v>0</v>
      </c>
      <c r="J301" s="178">
        <f>J302</f>
        <v>0</v>
      </c>
      <c r="K301" s="148">
        <f>K302</f>
        <v>0</v>
      </c>
      <c r="L301" s="148">
        <f>L302</f>
        <v>0</v>
      </c>
      <c r="M301" s="9"/>
    </row>
    <row r="302" spans="1:13" ht="26.25" hidden="1" customHeight="1">
      <c r="A302" s="91">
        <v>3</v>
      </c>
      <c r="B302" s="92">
        <v>2</v>
      </c>
      <c r="C302" s="93">
        <v>2</v>
      </c>
      <c r="D302" s="93">
        <v>7</v>
      </c>
      <c r="E302" s="93">
        <v>1</v>
      </c>
      <c r="F302" s="94"/>
      <c r="G302" s="73" t="s">
        <v>195</v>
      </c>
      <c r="H302" s="61">
        <v>268</v>
      </c>
      <c r="I302" s="147">
        <f>I303+I304</f>
        <v>0</v>
      </c>
      <c r="J302" s="147">
        <f>J303+J304</f>
        <v>0</v>
      </c>
      <c r="K302" s="147">
        <f>K303+K304</f>
        <v>0</v>
      </c>
      <c r="L302" s="147">
        <f>L303+L304</f>
        <v>0</v>
      </c>
      <c r="M302" s="9"/>
    </row>
    <row r="303" spans="1:13" ht="27.75" hidden="1" customHeight="1">
      <c r="A303" s="91">
        <v>3</v>
      </c>
      <c r="B303" s="92">
        <v>2</v>
      </c>
      <c r="C303" s="92">
        <v>2</v>
      </c>
      <c r="D303" s="93">
        <v>7</v>
      </c>
      <c r="E303" s="93">
        <v>1</v>
      </c>
      <c r="F303" s="94">
        <v>1</v>
      </c>
      <c r="G303" s="73" t="s">
        <v>196</v>
      </c>
      <c r="H303" s="61">
        <v>269</v>
      </c>
      <c r="I303" s="151">
        <v>0</v>
      </c>
      <c r="J303" s="151">
        <v>0</v>
      </c>
      <c r="K303" s="151">
        <v>0</v>
      </c>
      <c r="L303" s="151">
        <v>0</v>
      </c>
      <c r="M303" s="9"/>
    </row>
    <row r="304" spans="1:13" ht="25.5" hidden="1" customHeight="1">
      <c r="A304" s="91">
        <v>3</v>
      </c>
      <c r="B304" s="92">
        <v>2</v>
      </c>
      <c r="C304" s="92">
        <v>2</v>
      </c>
      <c r="D304" s="93">
        <v>7</v>
      </c>
      <c r="E304" s="93">
        <v>1</v>
      </c>
      <c r="F304" s="94">
        <v>2</v>
      </c>
      <c r="G304" s="73" t="s">
        <v>197</v>
      </c>
      <c r="H304" s="61">
        <v>270</v>
      </c>
      <c r="I304" s="151">
        <v>0</v>
      </c>
      <c r="J304" s="151">
        <v>0</v>
      </c>
      <c r="K304" s="151">
        <v>0</v>
      </c>
      <c r="L304" s="151">
        <v>0</v>
      </c>
      <c r="M304" s="9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212</v>
      </c>
      <c r="H305" s="61">
        <v>271</v>
      </c>
      <c r="I305" s="147">
        <f>SUM(I306+I338)</f>
        <v>0</v>
      </c>
      <c r="J305" s="178">
        <f>SUM(J306+J338)</f>
        <v>0</v>
      </c>
      <c r="K305" s="148">
        <f>SUM(K306+K338)</f>
        <v>0</v>
      </c>
      <c r="L305" s="148">
        <f>SUM(L306+L338)</f>
        <v>0</v>
      </c>
      <c r="M305" s="9"/>
    </row>
    <row r="306" spans="1:13" ht="40.5" hidden="1" customHeight="1">
      <c r="A306" s="91">
        <v>3</v>
      </c>
      <c r="B306" s="91">
        <v>3</v>
      </c>
      <c r="C306" s="92">
        <v>1</v>
      </c>
      <c r="D306" s="93"/>
      <c r="E306" s="93"/>
      <c r="F306" s="94"/>
      <c r="G306" s="73" t="s">
        <v>213</v>
      </c>
      <c r="H306" s="61">
        <v>272</v>
      </c>
      <c r="I306" s="147">
        <f>SUM(I307+I316+I320+I324+I328+I331+I334)</f>
        <v>0</v>
      </c>
      <c r="J306" s="178">
        <f>SUM(J307+J316+J320+J324+J328+J331+J334)</f>
        <v>0</v>
      </c>
      <c r="K306" s="148">
        <f>SUM(K307+K316+K320+K324+K328+K331+K334)</f>
        <v>0</v>
      </c>
      <c r="L306" s="148">
        <f>SUM(L307+L316+L320+L324+L328+L331+L334)</f>
        <v>0</v>
      </c>
      <c r="M306" s="9"/>
    </row>
    <row r="307" spans="1:13" ht="29.25" hidden="1" customHeight="1">
      <c r="A307" s="91">
        <v>3</v>
      </c>
      <c r="B307" s="91">
        <v>3</v>
      </c>
      <c r="C307" s="92">
        <v>1</v>
      </c>
      <c r="D307" s="93">
        <v>1</v>
      </c>
      <c r="E307" s="93"/>
      <c r="F307" s="94"/>
      <c r="G307" s="73" t="s">
        <v>199</v>
      </c>
      <c r="H307" s="61">
        <v>273</v>
      </c>
      <c r="I307" s="147">
        <f>SUM(I308+I310+I313)</f>
        <v>0</v>
      </c>
      <c r="J307" s="147">
        <f>SUM(J308+J310+J313)</f>
        <v>0</v>
      </c>
      <c r="K307" s="147">
        <f>SUM(K308+K310+K313)</f>
        <v>0</v>
      </c>
      <c r="L307" s="147">
        <f>SUM(L308+L310+L313)</f>
        <v>0</v>
      </c>
      <c r="M307" s="9"/>
    </row>
    <row r="308" spans="1:13" ht="27" hidden="1" customHeight="1">
      <c r="A308" s="91">
        <v>3</v>
      </c>
      <c r="B308" s="91">
        <v>3</v>
      </c>
      <c r="C308" s="92">
        <v>1</v>
      </c>
      <c r="D308" s="93">
        <v>1</v>
      </c>
      <c r="E308" s="93">
        <v>1</v>
      </c>
      <c r="F308" s="94"/>
      <c r="G308" s="73" t="s">
        <v>177</v>
      </c>
      <c r="H308" s="61">
        <v>274</v>
      </c>
      <c r="I308" s="147">
        <f>SUM(I309:I309)</f>
        <v>0</v>
      </c>
      <c r="J308" s="178">
        <f>SUM(J309:J309)</f>
        <v>0</v>
      </c>
      <c r="K308" s="148">
        <f>SUM(K309:K309)</f>
        <v>0</v>
      </c>
      <c r="L308" s="148">
        <f>SUM(L309:L309)</f>
        <v>0</v>
      </c>
      <c r="M308" s="9"/>
    </row>
    <row r="309" spans="1:13" ht="28.5" hidden="1" customHeight="1">
      <c r="A309" s="91">
        <v>3</v>
      </c>
      <c r="B309" s="91">
        <v>3</v>
      </c>
      <c r="C309" s="92">
        <v>1</v>
      </c>
      <c r="D309" s="93">
        <v>1</v>
      </c>
      <c r="E309" s="93">
        <v>1</v>
      </c>
      <c r="F309" s="94">
        <v>1</v>
      </c>
      <c r="G309" s="73" t="s">
        <v>177</v>
      </c>
      <c r="H309" s="61">
        <v>275</v>
      </c>
      <c r="I309" s="151">
        <v>0</v>
      </c>
      <c r="J309" s="151">
        <v>0</v>
      </c>
      <c r="K309" s="151">
        <v>0</v>
      </c>
      <c r="L309" s="151">
        <v>0</v>
      </c>
      <c r="M309" s="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200</v>
      </c>
      <c r="H310" s="61">
        <v>276</v>
      </c>
      <c r="I310" s="147">
        <f>SUM(I311:I312)</f>
        <v>0</v>
      </c>
      <c r="J310" s="147">
        <f>SUM(J311:J312)</f>
        <v>0</v>
      </c>
      <c r="K310" s="147">
        <f>SUM(K311:K312)</f>
        <v>0</v>
      </c>
      <c r="L310" s="147">
        <f>SUM(L311:L312)</f>
        <v>0</v>
      </c>
      <c r="M310" s="9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179</v>
      </c>
      <c r="H311" s="61">
        <v>277</v>
      </c>
      <c r="I311" s="151">
        <v>0</v>
      </c>
      <c r="J311" s="151">
        <v>0</v>
      </c>
      <c r="K311" s="151">
        <v>0</v>
      </c>
      <c r="L311" s="151">
        <v>0</v>
      </c>
      <c r="M311" s="9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180</v>
      </c>
      <c r="H312" s="61">
        <v>278</v>
      </c>
      <c r="I312" s="151">
        <v>0</v>
      </c>
      <c r="J312" s="151">
        <v>0</v>
      </c>
      <c r="K312" s="151">
        <v>0</v>
      </c>
      <c r="L312" s="151">
        <v>0</v>
      </c>
      <c r="M312" s="9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181</v>
      </c>
      <c r="H313" s="61">
        <v>279</v>
      </c>
      <c r="I313" s="147">
        <f>SUM(I314:I315)</f>
        <v>0</v>
      </c>
      <c r="J313" s="147">
        <f>SUM(J314:J315)</f>
        <v>0</v>
      </c>
      <c r="K313" s="147">
        <f>SUM(K314:K315)</f>
        <v>0</v>
      </c>
      <c r="L313" s="147">
        <f>SUM(L314:L315)</f>
        <v>0</v>
      </c>
      <c r="M313" s="9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182</v>
      </c>
      <c r="H314" s="61">
        <v>280</v>
      </c>
      <c r="I314" s="151">
        <v>0</v>
      </c>
      <c r="J314" s="151">
        <v>0</v>
      </c>
      <c r="K314" s="151">
        <v>0</v>
      </c>
      <c r="L314" s="151">
        <v>0</v>
      </c>
      <c r="M314" s="9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201</v>
      </c>
      <c r="H315" s="61">
        <v>281</v>
      </c>
      <c r="I315" s="151">
        <v>0</v>
      </c>
      <c r="J315" s="151">
        <v>0</v>
      </c>
      <c r="K315" s="151">
        <v>0</v>
      </c>
      <c r="L315" s="151">
        <v>0</v>
      </c>
      <c r="M315" s="9"/>
    </row>
    <row r="316" spans="1:13" hidden="1">
      <c r="A316" s="99">
        <v>3</v>
      </c>
      <c r="B316" s="66">
        <v>3</v>
      </c>
      <c r="C316" s="92">
        <v>1</v>
      </c>
      <c r="D316" s="93">
        <v>2</v>
      </c>
      <c r="E316" s="93"/>
      <c r="F316" s="94"/>
      <c r="G316" s="73" t="s">
        <v>214</v>
      </c>
      <c r="H316" s="61">
        <v>282</v>
      </c>
      <c r="I316" s="147">
        <f>I317</f>
        <v>0</v>
      </c>
      <c r="J316" s="178">
        <f>J317</f>
        <v>0</v>
      </c>
      <c r="K316" s="148">
        <f>K317</f>
        <v>0</v>
      </c>
      <c r="L316" s="148">
        <f>L317</f>
        <v>0</v>
      </c>
    </row>
    <row r="317" spans="1:13" ht="26.25" hidden="1" customHeight="1">
      <c r="A317" s="99">
        <v>3</v>
      </c>
      <c r="B317" s="99">
        <v>3</v>
      </c>
      <c r="C317" s="66">
        <v>1</v>
      </c>
      <c r="D317" s="64">
        <v>2</v>
      </c>
      <c r="E317" s="64">
        <v>1</v>
      </c>
      <c r="F317" s="67"/>
      <c r="G317" s="73" t="s">
        <v>214</v>
      </c>
      <c r="H317" s="61">
        <v>283</v>
      </c>
      <c r="I317" s="158">
        <f>SUM(I318:I319)</f>
        <v>0</v>
      </c>
      <c r="J317" s="179">
        <f>SUM(J318:J319)</f>
        <v>0</v>
      </c>
      <c r="K317" s="161">
        <f>SUM(K318:K319)</f>
        <v>0</v>
      </c>
      <c r="L317" s="161">
        <f>SUM(L318:L319)</f>
        <v>0</v>
      </c>
      <c r="M317" s="9"/>
    </row>
    <row r="318" spans="1:13" ht="25.5" hidden="1" customHeight="1">
      <c r="A318" s="91">
        <v>3</v>
      </c>
      <c r="B318" s="91">
        <v>3</v>
      </c>
      <c r="C318" s="92">
        <v>1</v>
      </c>
      <c r="D318" s="93">
        <v>2</v>
      </c>
      <c r="E318" s="93">
        <v>1</v>
      </c>
      <c r="F318" s="94">
        <v>1</v>
      </c>
      <c r="G318" s="73" t="s">
        <v>215</v>
      </c>
      <c r="H318" s="61">
        <v>284</v>
      </c>
      <c r="I318" s="151">
        <v>0</v>
      </c>
      <c r="J318" s="151">
        <v>0</v>
      </c>
      <c r="K318" s="151">
        <v>0</v>
      </c>
      <c r="L318" s="151">
        <v>0</v>
      </c>
      <c r="M318" s="9"/>
    </row>
    <row r="319" spans="1:13" ht="24" hidden="1" customHeight="1">
      <c r="A319" s="106">
        <v>3</v>
      </c>
      <c r="B319" s="115">
        <v>3</v>
      </c>
      <c r="C319" s="117">
        <v>1</v>
      </c>
      <c r="D319" s="118">
        <v>2</v>
      </c>
      <c r="E319" s="118">
        <v>1</v>
      </c>
      <c r="F319" s="119">
        <v>2</v>
      </c>
      <c r="G319" s="111" t="s">
        <v>216</v>
      </c>
      <c r="H319" s="61">
        <v>285</v>
      </c>
      <c r="I319" s="151">
        <v>0</v>
      </c>
      <c r="J319" s="151">
        <v>0</v>
      </c>
      <c r="K319" s="151">
        <v>0</v>
      </c>
      <c r="L319" s="151">
        <v>0</v>
      </c>
      <c r="M319" s="9"/>
    </row>
    <row r="320" spans="1:13" ht="27.75" hidden="1" customHeight="1">
      <c r="A320" s="92">
        <v>3</v>
      </c>
      <c r="B320" s="73">
        <v>3</v>
      </c>
      <c r="C320" s="92">
        <v>1</v>
      </c>
      <c r="D320" s="93">
        <v>3</v>
      </c>
      <c r="E320" s="93"/>
      <c r="F320" s="94"/>
      <c r="G320" s="73" t="s">
        <v>217</v>
      </c>
      <c r="H320" s="61">
        <v>286</v>
      </c>
      <c r="I320" s="147">
        <f>I321</f>
        <v>0</v>
      </c>
      <c r="J320" s="178">
        <f>J321</f>
        <v>0</v>
      </c>
      <c r="K320" s="148">
        <f>K321</f>
        <v>0</v>
      </c>
      <c r="L320" s="148">
        <f>L321</f>
        <v>0</v>
      </c>
      <c r="M320" s="9"/>
    </row>
    <row r="321" spans="1:13" ht="24" hidden="1" customHeight="1">
      <c r="A321" s="92">
        <v>3</v>
      </c>
      <c r="B321" s="111">
        <v>3</v>
      </c>
      <c r="C321" s="117">
        <v>1</v>
      </c>
      <c r="D321" s="118">
        <v>3</v>
      </c>
      <c r="E321" s="118">
        <v>1</v>
      </c>
      <c r="F321" s="119"/>
      <c r="G321" s="73" t="s">
        <v>217</v>
      </c>
      <c r="H321" s="61">
        <v>287</v>
      </c>
      <c r="I321" s="148">
        <f>I322+I323</f>
        <v>0</v>
      </c>
      <c r="J321" s="148">
        <f>J322+J323</f>
        <v>0</v>
      </c>
      <c r="K321" s="148">
        <f>K322+K323</f>
        <v>0</v>
      </c>
      <c r="L321" s="148">
        <f>L322+L323</f>
        <v>0</v>
      </c>
      <c r="M321" s="9"/>
    </row>
    <row r="322" spans="1:13" ht="27" hidden="1" customHeight="1">
      <c r="A322" s="92">
        <v>3</v>
      </c>
      <c r="B322" s="73">
        <v>3</v>
      </c>
      <c r="C322" s="92">
        <v>1</v>
      </c>
      <c r="D322" s="93">
        <v>3</v>
      </c>
      <c r="E322" s="93">
        <v>1</v>
      </c>
      <c r="F322" s="94">
        <v>1</v>
      </c>
      <c r="G322" s="73" t="s">
        <v>218</v>
      </c>
      <c r="H322" s="61">
        <v>288</v>
      </c>
      <c r="I322" s="173">
        <v>0</v>
      </c>
      <c r="J322" s="173">
        <v>0</v>
      </c>
      <c r="K322" s="173">
        <v>0</v>
      </c>
      <c r="L322" s="172">
        <v>0</v>
      </c>
      <c r="M322" s="9"/>
    </row>
    <row r="323" spans="1:13" ht="26.25" hidden="1" customHeight="1">
      <c r="A323" s="92">
        <v>3</v>
      </c>
      <c r="B323" s="73">
        <v>3</v>
      </c>
      <c r="C323" s="92">
        <v>1</v>
      </c>
      <c r="D323" s="93">
        <v>3</v>
      </c>
      <c r="E323" s="93">
        <v>1</v>
      </c>
      <c r="F323" s="94">
        <v>2</v>
      </c>
      <c r="G323" s="73" t="s">
        <v>219</v>
      </c>
      <c r="H323" s="61">
        <v>289</v>
      </c>
      <c r="I323" s="151">
        <v>0</v>
      </c>
      <c r="J323" s="151">
        <v>0</v>
      </c>
      <c r="K323" s="151">
        <v>0</v>
      </c>
      <c r="L323" s="151">
        <v>0</v>
      </c>
      <c r="M323" s="9"/>
    </row>
    <row r="324" spans="1:13" hidden="1">
      <c r="A324" s="92">
        <v>3</v>
      </c>
      <c r="B324" s="73">
        <v>3</v>
      </c>
      <c r="C324" s="92">
        <v>1</v>
      </c>
      <c r="D324" s="93">
        <v>4</v>
      </c>
      <c r="E324" s="93"/>
      <c r="F324" s="94"/>
      <c r="G324" s="73" t="s">
        <v>220</v>
      </c>
      <c r="H324" s="61">
        <v>290</v>
      </c>
      <c r="I324" s="147">
        <f>I325</f>
        <v>0</v>
      </c>
      <c r="J324" s="178">
        <f>J325</f>
        <v>0</v>
      </c>
      <c r="K324" s="148">
        <f>K325</f>
        <v>0</v>
      </c>
      <c r="L324" s="148">
        <f>L325</f>
        <v>0</v>
      </c>
    </row>
    <row r="325" spans="1:13" ht="31.5" hidden="1" customHeight="1">
      <c r="A325" s="91">
        <v>3</v>
      </c>
      <c r="B325" s="92">
        <v>3</v>
      </c>
      <c r="C325" s="93">
        <v>1</v>
      </c>
      <c r="D325" s="93">
        <v>4</v>
      </c>
      <c r="E325" s="93">
        <v>1</v>
      </c>
      <c r="F325" s="94"/>
      <c r="G325" s="73" t="s">
        <v>220</v>
      </c>
      <c r="H325" s="61">
        <v>291</v>
      </c>
      <c r="I325" s="147">
        <f>SUM(I326:I327)</f>
        <v>0</v>
      </c>
      <c r="J325" s="147">
        <f>SUM(J326:J327)</f>
        <v>0</v>
      </c>
      <c r="K325" s="147">
        <f>SUM(K326:K327)</f>
        <v>0</v>
      </c>
      <c r="L325" s="147">
        <f>SUM(L326:L327)</f>
        <v>0</v>
      </c>
      <c r="M325" s="9"/>
    </row>
    <row r="326" spans="1:13" hidden="1">
      <c r="A326" s="91">
        <v>3</v>
      </c>
      <c r="B326" s="92">
        <v>3</v>
      </c>
      <c r="C326" s="93">
        <v>1</v>
      </c>
      <c r="D326" s="93">
        <v>4</v>
      </c>
      <c r="E326" s="93">
        <v>1</v>
      </c>
      <c r="F326" s="94">
        <v>1</v>
      </c>
      <c r="G326" s="73" t="s">
        <v>221</v>
      </c>
      <c r="H326" s="61">
        <v>292</v>
      </c>
      <c r="I326" s="150">
        <v>0</v>
      </c>
      <c r="J326" s="151">
        <v>0</v>
      </c>
      <c r="K326" s="151">
        <v>0</v>
      </c>
      <c r="L326" s="150">
        <v>0</v>
      </c>
    </row>
    <row r="327" spans="1:13" ht="30.75" hidden="1" customHeight="1">
      <c r="A327" s="92">
        <v>3</v>
      </c>
      <c r="B327" s="93">
        <v>3</v>
      </c>
      <c r="C327" s="93">
        <v>1</v>
      </c>
      <c r="D327" s="93">
        <v>4</v>
      </c>
      <c r="E327" s="93">
        <v>1</v>
      </c>
      <c r="F327" s="94">
        <v>2</v>
      </c>
      <c r="G327" s="73" t="s">
        <v>222</v>
      </c>
      <c r="H327" s="61">
        <v>293</v>
      </c>
      <c r="I327" s="151">
        <v>0</v>
      </c>
      <c r="J327" s="173">
        <v>0</v>
      </c>
      <c r="K327" s="173">
        <v>0</v>
      </c>
      <c r="L327" s="172">
        <v>0</v>
      </c>
      <c r="M327" s="9"/>
    </row>
    <row r="328" spans="1:13" ht="26.25" hidden="1" customHeight="1">
      <c r="A328" s="92">
        <v>3</v>
      </c>
      <c r="B328" s="93">
        <v>3</v>
      </c>
      <c r="C328" s="93">
        <v>1</v>
      </c>
      <c r="D328" s="93">
        <v>5</v>
      </c>
      <c r="E328" s="93"/>
      <c r="F328" s="94"/>
      <c r="G328" s="73" t="s">
        <v>223</v>
      </c>
      <c r="H328" s="61">
        <v>294</v>
      </c>
      <c r="I328" s="161">
        <f t="shared" ref="I328:L329" si="30">I329</f>
        <v>0</v>
      </c>
      <c r="J328" s="178">
        <f t="shared" si="30"/>
        <v>0</v>
      </c>
      <c r="K328" s="148">
        <f t="shared" si="30"/>
        <v>0</v>
      </c>
      <c r="L328" s="148">
        <f t="shared" si="30"/>
        <v>0</v>
      </c>
      <c r="M328" s="9"/>
    </row>
    <row r="329" spans="1:13" ht="30" hidden="1" customHeight="1">
      <c r="A329" s="66">
        <v>3</v>
      </c>
      <c r="B329" s="118">
        <v>3</v>
      </c>
      <c r="C329" s="118">
        <v>1</v>
      </c>
      <c r="D329" s="118">
        <v>5</v>
      </c>
      <c r="E329" s="118">
        <v>1</v>
      </c>
      <c r="F329" s="119"/>
      <c r="G329" s="73" t="s">
        <v>223</v>
      </c>
      <c r="H329" s="61">
        <v>295</v>
      </c>
      <c r="I329" s="148">
        <f t="shared" si="30"/>
        <v>0</v>
      </c>
      <c r="J329" s="179">
        <f t="shared" si="30"/>
        <v>0</v>
      </c>
      <c r="K329" s="161">
        <f t="shared" si="30"/>
        <v>0</v>
      </c>
      <c r="L329" s="161">
        <f t="shared" si="30"/>
        <v>0</v>
      </c>
      <c r="M329" s="9"/>
    </row>
    <row r="330" spans="1:13" ht="30" hidden="1" customHeight="1">
      <c r="A330" s="92">
        <v>3</v>
      </c>
      <c r="B330" s="93">
        <v>3</v>
      </c>
      <c r="C330" s="93">
        <v>1</v>
      </c>
      <c r="D330" s="93">
        <v>5</v>
      </c>
      <c r="E330" s="93">
        <v>1</v>
      </c>
      <c r="F330" s="94">
        <v>1</v>
      </c>
      <c r="G330" s="73" t="s">
        <v>224</v>
      </c>
      <c r="H330" s="61">
        <v>296</v>
      </c>
      <c r="I330" s="151">
        <v>0</v>
      </c>
      <c r="J330" s="173">
        <v>0</v>
      </c>
      <c r="K330" s="173">
        <v>0</v>
      </c>
      <c r="L330" s="172">
        <v>0</v>
      </c>
      <c r="M330" s="9"/>
    </row>
    <row r="331" spans="1:13" ht="30" hidden="1" customHeight="1">
      <c r="A331" s="92">
        <v>3</v>
      </c>
      <c r="B331" s="93">
        <v>3</v>
      </c>
      <c r="C331" s="93">
        <v>1</v>
      </c>
      <c r="D331" s="93">
        <v>6</v>
      </c>
      <c r="E331" s="93"/>
      <c r="F331" s="94"/>
      <c r="G331" s="73" t="s">
        <v>194</v>
      </c>
      <c r="H331" s="61">
        <v>297</v>
      </c>
      <c r="I331" s="148">
        <f t="shared" ref="I331:L332" si="31">I332</f>
        <v>0</v>
      </c>
      <c r="J331" s="178">
        <f t="shared" si="31"/>
        <v>0</v>
      </c>
      <c r="K331" s="148">
        <f t="shared" si="31"/>
        <v>0</v>
      </c>
      <c r="L331" s="148">
        <f t="shared" si="31"/>
        <v>0</v>
      </c>
      <c r="M331" s="9"/>
    </row>
    <row r="332" spans="1:13" ht="30" hidden="1" customHeight="1">
      <c r="A332" s="92">
        <v>3</v>
      </c>
      <c r="B332" s="93">
        <v>3</v>
      </c>
      <c r="C332" s="93">
        <v>1</v>
      </c>
      <c r="D332" s="93">
        <v>6</v>
      </c>
      <c r="E332" s="93">
        <v>1</v>
      </c>
      <c r="F332" s="94"/>
      <c r="G332" s="73" t="s">
        <v>194</v>
      </c>
      <c r="H332" s="61">
        <v>298</v>
      </c>
      <c r="I332" s="147">
        <f t="shared" si="31"/>
        <v>0</v>
      </c>
      <c r="J332" s="178">
        <f t="shared" si="31"/>
        <v>0</v>
      </c>
      <c r="K332" s="148">
        <f t="shared" si="31"/>
        <v>0</v>
      </c>
      <c r="L332" s="148">
        <f t="shared" si="31"/>
        <v>0</v>
      </c>
      <c r="M332" s="9"/>
    </row>
    <row r="333" spans="1:13" ht="25.5" hidden="1" customHeight="1">
      <c r="A333" s="92">
        <v>3</v>
      </c>
      <c r="B333" s="93">
        <v>3</v>
      </c>
      <c r="C333" s="93">
        <v>1</v>
      </c>
      <c r="D333" s="93">
        <v>6</v>
      </c>
      <c r="E333" s="93">
        <v>1</v>
      </c>
      <c r="F333" s="94">
        <v>1</v>
      </c>
      <c r="G333" s="73" t="s">
        <v>194</v>
      </c>
      <c r="H333" s="61">
        <v>299</v>
      </c>
      <c r="I333" s="173">
        <v>0</v>
      </c>
      <c r="J333" s="173">
        <v>0</v>
      </c>
      <c r="K333" s="173">
        <v>0</v>
      </c>
      <c r="L333" s="172">
        <v>0</v>
      </c>
      <c r="M333" s="9"/>
    </row>
    <row r="334" spans="1:13" ht="22.5" hidden="1" customHeight="1">
      <c r="A334" s="92">
        <v>3</v>
      </c>
      <c r="B334" s="93">
        <v>3</v>
      </c>
      <c r="C334" s="93">
        <v>1</v>
      </c>
      <c r="D334" s="93">
        <v>7</v>
      </c>
      <c r="E334" s="93"/>
      <c r="F334" s="94"/>
      <c r="G334" s="73" t="s">
        <v>225</v>
      </c>
      <c r="H334" s="61">
        <v>300</v>
      </c>
      <c r="I334" s="147">
        <f>I335</f>
        <v>0</v>
      </c>
      <c r="J334" s="178">
        <f>J335</f>
        <v>0</v>
      </c>
      <c r="K334" s="148">
        <f>K335</f>
        <v>0</v>
      </c>
      <c r="L334" s="148">
        <f>L335</f>
        <v>0</v>
      </c>
      <c r="M334" s="9"/>
    </row>
    <row r="335" spans="1:13" ht="25.5" hidden="1" customHeight="1">
      <c r="A335" s="92">
        <v>3</v>
      </c>
      <c r="B335" s="93">
        <v>3</v>
      </c>
      <c r="C335" s="93">
        <v>1</v>
      </c>
      <c r="D335" s="93">
        <v>7</v>
      </c>
      <c r="E335" s="93">
        <v>1</v>
      </c>
      <c r="F335" s="94"/>
      <c r="G335" s="73" t="s">
        <v>225</v>
      </c>
      <c r="H335" s="61">
        <v>301</v>
      </c>
      <c r="I335" s="147">
        <f>I336+I337</f>
        <v>0</v>
      </c>
      <c r="J335" s="147">
        <f>J336+J337</f>
        <v>0</v>
      </c>
      <c r="K335" s="147">
        <f>K336+K337</f>
        <v>0</v>
      </c>
      <c r="L335" s="147">
        <f>L336+L337</f>
        <v>0</v>
      </c>
      <c r="M335" s="9"/>
    </row>
    <row r="336" spans="1:13" ht="27" hidden="1" customHeight="1">
      <c r="A336" s="92">
        <v>3</v>
      </c>
      <c r="B336" s="93">
        <v>3</v>
      </c>
      <c r="C336" s="93">
        <v>1</v>
      </c>
      <c r="D336" s="93">
        <v>7</v>
      </c>
      <c r="E336" s="93">
        <v>1</v>
      </c>
      <c r="F336" s="94">
        <v>1</v>
      </c>
      <c r="G336" s="73" t="s">
        <v>226</v>
      </c>
      <c r="H336" s="61">
        <v>302</v>
      </c>
      <c r="I336" s="173">
        <v>0</v>
      </c>
      <c r="J336" s="173">
        <v>0</v>
      </c>
      <c r="K336" s="173">
        <v>0</v>
      </c>
      <c r="L336" s="172">
        <v>0</v>
      </c>
      <c r="M336" s="9"/>
    </row>
    <row r="337" spans="1:16" ht="27.75" hidden="1" customHeight="1">
      <c r="A337" s="92">
        <v>3</v>
      </c>
      <c r="B337" s="93">
        <v>3</v>
      </c>
      <c r="C337" s="93">
        <v>1</v>
      </c>
      <c r="D337" s="93">
        <v>7</v>
      </c>
      <c r="E337" s="93">
        <v>1</v>
      </c>
      <c r="F337" s="94">
        <v>2</v>
      </c>
      <c r="G337" s="73" t="s">
        <v>227</v>
      </c>
      <c r="H337" s="61">
        <v>303</v>
      </c>
      <c r="I337" s="151">
        <v>0</v>
      </c>
      <c r="J337" s="151">
        <v>0</v>
      </c>
      <c r="K337" s="151">
        <v>0</v>
      </c>
      <c r="L337" s="151">
        <v>0</v>
      </c>
      <c r="M337" s="9"/>
    </row>
    <row r="338" spans="1:16" ht="38.25" hidden="1" customHeight="1">
      <c r="A338" s="92">
        <v>3</v>
      </c>
      <c r="B338" s="93">
        <v>3</v>
      </c>
      <c r="C338" s="93">
        <v>2</v>
      </c>
      <c r="D338" s="93"/>
      <c r="E338" s="93"/>
      <c r="F338" s="94"/>
      <c r="G338" s="73" t="s">
        <v>228</v>
      </c>
      <c r="H338" s="61">
        <v>304</v>
      </c>
      <c r="I338" s="147">
        <f>SUM(I339+I348+I352+I356+I360+I363+I366)</f>
        <v>0</v>
      </c>
      <c r="J338" s="178">
        <f>SUM(J339+J348+J352+J356+J360+J363+J366)</f>
        <v>0</v>
      </c>
      <c r="K338" s="148">
        <f>SUM(K339+K348+K352+K356+K360+K363+K366)</f>
        <v>0</v>
      </c>
      <c r="L338" s="148">
        <f>SUM(L339+L348+L352+L356+L360+L363+L366)</f>
        <v>0</v>
      </c>
      <c r="M338" s="9"/>
    </row>
    <row r="339" spans="1:16" ht="30" hidden="1" customHeight="1">
      <c r="A339" s="92">
        <v>3</v>
      </c>
      <c r="B339" s="93">
        <v>3</v>
      </c>
      <c r="C339" s="93">
        <v>2</v>
      </c>
      <c r="D339" s="93">
        <v>1</v>
      </c>
      <c r="E339" s="93"/>
      <c r="F339" s="94"/>
      <c r="G339" s="73" t="s">
        <v>176</v>
      </c>
      <c r="H339" s="61">
        <v>305</v>
      </c>
      <c r="I339" s="147">
        <f>I340</f>
        <v>0</v>
      </c>
      <c r="J339" s="178">
        <f>J340</f>
        <v>0</v>
      </c>
      <c r="K339" s="148">
        <f>K340</f>
        <v>0</v>
      </c>
      <c r="L339" s="148">
        <f>L340</f>
        <v>0</v>
      </c>
      <c r="M339" s="9"/>
    </row>
    <row r="340" spans="1:16" hidden="1">
      <c r="A340" s="91">
        <v>3</v>
      </c>
      <c r="B340" s="92">
        <v>3</v>
      </c>
      <c r="C340" s="93">
        <v>2</v>
      </c>
      <c r="D340" s="73">
        <v>1</v>
      </c>
      <c r="E340" s="92">
        <v>1</v>
      </c>
      <c r="F340" s="94"/>
      <c r="G340" s="73" t="s">
        <v>176</v>
      </c>
      <c r="H340" s="61">
        <v>306</v>
      </c>
      <c r="I340" s="147">
        <f t="shared" ref="I340:P340" si="32">SUM(I341:I341)</f>
        <v>0</v>
      </c>
      <c r="J340" s="147">
        <f t="shared" si="32"/>
        <v>0</v>
      </c>
      <c r="K340" s="147">
        <f t="shared" si="32"/>
        <v>0</v>
      </c>
      <c r="L340" s="147">
        <f t="shared" si="32"/>
        <v>0</v>
      </c>
      <c r="M340" s="129">
        <f t="shared" si="32"/>
        <v>0</v>
      </c>
      <c r="N340" s="129">
        <f t="shared" si="32"/>
        <v>0</v>
      </c>
      <c r="O340" s="129">
        <f t="shared" si="32"/>
        <v>0</v>
      </c>
      <c r="P340" s="129">
        <f t="shared" si="32"/>
        <v>0</v>
      </c>
    </row>
    <row r="341" spans="1:16" ht="27.75" hidden="1" customHeight="1">
      <c r="A341" s="91">
        <v>3</v>
      </c>
      <c r="B341" s="92">
        <v>3</v>
      </c>
      <c r="C341" s="93">
        <v>2</v>
      </c>
      <c r="D341" s="73">
        <v>1</v>
      </c>
      <c r="E341" s="92">
        <v>1</v>
      </c>
      <c r="F341" s="94">
        <v>1</v>
      </c>
      <c r="G341" s="73" t="s">
        <v>177</v>
      </c>
      <c r="H341" s="61">
        <v>307</v>
      </c>
      <c r="I341" s="173">
        <v>0</v>
      </c>
      <c r="J341" s="173">
        <v>0</v>
      </c>
      <c r="K341" s="173">
        <v>0</v>
      </c>
      <c r="L341" s="172">
        <v>0</v>
      </c>
      <c r="M341" s="9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111" t="s">
        <v>200</v>
      </c>
      <c r="H342" s="61">
        <v>308</v>
      </c>
      <c r="I342" s="147">
        <f>SUM(I343:I344)</f>
        <v>0</v>
      </c>
      <c r="J342" s="147">
        <f>SUM(J343:J344)</f>
        <v>0</v>
      </c>
      <c r="K342" s="147">
        <f>SUM(K343:K344)</f>
        <v>0</v>
      </c>
      <c r="L342" s="147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111" t="s">
        <v>179</v>
      </c>
      <c r="H343" s="61">
        <v>309</v>
      </c>
      <c r="I343" s="173">
        <v>0</v>
      </c>
      <c r="J343" s="173">
        <v>0</v>
      </c>
      <c r="K343" s="173">
        <v>0</v>
      </c>
      <c r="L343" s="172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111" t="s">
        <v>180</v>
      </c>
      <c r="H344" s="61">
        <v>310</v>
      </c>
      <c r="I344" s="151">
        <v>0</v>
      </c>
      <c r="J344" s="151">
        <v>0</v>
      </c>
      <c r="K344" s="151">
        <v>0</v>
      </c>
      <c r="L344" s="151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111" t="s">
        <v>181</v>
      </c>
      <c r="H345" s="61">
        <v>311</v>
      </c>
      <c r="I345" s="147">
        <f>SUM(I346:I347)</f>
        <v>0</v>
      </c>
      <c r="J345" s="147">
        <f>SUM(J346:J347)</f>
        <v>0</v>
      </c>
      <c r="K345" s="147">
        <f>SUM(K346:K347)</f>
        <v>0</v>
      </c>
      <c r="L345" s="147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111" t="s">
        <v>182</v>
      </c>
      <c r="H346" s="61">
        <v>312</v>
      </c>
      <c r="I346" s="151">
        <v>0</v>
      </c>
      <c r="J346" s="151">
        <v>0</v>
      </c>
      <c r="K346" s="151">
        <v>0</v>
      </c>
      <c r="L346" s="151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111" t="s">
        <v>201</v>
      </c>
      <c r="H347" s="61">
        <v>313</v>
      </c>
      <c r="I347" s="157">
        <v>0</v>
      </c>
      <c r="J347" s="180">
        <v>0</v>
      </c>
      <c r="K347" s="157">
        <v>0</v>
      </c>
      <c r="L347" s="157">
        <v>0</v>
      </c>
    </row>
    <row r="348" spans="1:16" hidden="1">
      <c r="A348" s="106">
        <v>3</v>
      </c>
      <c r="B348" s="106">
        <v>3</v>
      </c>
      <c r="C348" s="117">
        <v>2</v>
      </c>
      <c r="D348" s="111">
        <v>2</v>
      </c>
      <c r="E348" s="117"/>
      <c r="F348" s="119"/>
      <c r="G348" s="111" t="s">
        <v>214</v>
      </c>
      <c r="H348" s="61">
        <v>314</v>
      </c>
      <c r="I348" s="155">
        <f>I349</f>
        <v>0</v>
      </c>
      <c r="J348" s="181">
        <f>J349</f>
        <v>0</v>
      </c>
      <c r="K348" s="156">
        <f>K349</f>
        <v>0</v>
      </c>
      <c r="L348" s="156">
        <f>L349</f>
        <v>0</v>
      </c>
    </row>
    <row r="349" spans="1:16" hidden="1">
      <c r="A349" s="91">
        <v>3</v>
      </c>
      <c r="B349" s="91">
        <v>3</v>
      </c>
      <c r="C349" s="92">
        <v>2</v>
      </c>
      <c r="D349" s="73">
        <v>2</v>
      </c>
      <c r="E349" s="92">
        <v>1</v>
      </c>
      <c r="F349" s="94"/>
      <c r="G349" s="111" t="s">
        <v>214</v>
      </c>
      <c r="H349" s="61">
        <v>315</v>
      </c>
      <c r="I349" s="147">
        <f>SUM(I350:I351)</f>
        <v>0</v>
      </c>
      <c r="J349" s="174">
        <f>SUM(J350:J351)</f>
        <v>0</v>
      </c>
      <c r="K349" s="148">
        <f>SUM(K350:K351)</f>
        <v>0</v>
      </c>
      <c r="L349" s="148">
        <f>SUM(L350:L351)</f>
        <v>0</v>
      </c>
    </row>
    <row r="350" spans="1:16" hidden="1">
      <c r="A350" s="91">
        <v>3</v>
      </c>
      <c r="B350" s="91">
        <v>3</v>
      </c>
      <c r="C350" s="92">
        <v>2</v>
      </c>
      <c r="D350" s="73">
        <v>2</v>
      </c>
      <c r="E350" s="91">
        <v>1</v>
      </c>
      <c r="F350" s="101">
        <v>1</v>
      </c>
      <c r="G350" s="73" t="s">
        <v>215</v>
      </c>
      <c r="H350" s="61">
        <v>316</v>
      </c>
      <c r="I350" s="151">
        <v>0</v>
      </c>
      <c r="J350" s="151">
        <v>0</v>
      </c>
      <c r="K350" s="151">
        <v>0</v>
      </c>
      <c r="L350" s="151">
        <v>0</v>
      </c>
    </row>
    <row r="351" spans="1:16" hidden="1">
      <c r="A351" s="106">
        <v>3</v>
      </c>
      <c r="B351" s="106">
        <v>3</v>
      </c>
      <c r="C351" s="107">
        <v>2</v>
      </c>
      <c r="D351" s="108">
        <v>2</v>
      </c>
      <c r="E351" s="105">
        <v>1</v>
      </c>
      <c r="F351" s="112">
        <v>2</v>
      </c>
      <c r="G351" s="105" t="s">
        <v>216</v>
      </c>
      <c r="H351" s="61">
        <v>317</v>
      </c>
      <c r="I351" s="151">
        <v>0</v>
      </c>
      <c r="J351" s="151">
        <v>0</v>
      </c>
      <c r="K351" s="151">
        <v>0</v>
      </c>
      <c r="L351" s="151">
        <v>0</v>
      </c>
    </row>
    <row r="352" spans="1:16" ht="23.25" hidden="1" customHeight="1">
      <c r="A352" s="91">
        <v>3</v>
      </c>
      <c r="B352" s="91">
        <v>3</v>
      </c>
      <c r="C352" s="92">
        <v>2</v>
      </c>
      <c r="D352" s="93">
        <v>3</v>
      </c>
      <c r="E352" s="73"/>
      <c r="F352" s="101"/>
      <c r="G352" s="73" t="s">
        <v>217</v>
      </c>
      <c r="H352" s="61">
        <v>318</v>
      </c>
      <c r="I352" s="147">
        <f>I353</f>
        <v>0</v>
      </c>
      <c r="J352" s="174">
        <f>J353</f>
        <v>0</v>
      </c>
      <c r="K352" s="148">
        <f>K353</f>
        <v>0</v>
      </c>
      <c r="L352" s="148">
        <f>L353</f>
        <v>0</v>
      </c>
      <c r="M352" s="9"/>
    </row>
    <row r="353" spans="1:13" ht="27.75" hidden="1" customHeight="1">
      <c r="A353" s="91">
        <v>3</v>
      </c>
      <c r="B353" s="91">
        <v>3</v>
      </c>
      <c r="C353" s="92">
        <v>2</v>
      </c>
      <c r="D353" s="93">
        <v>3</v>
      </c>
      <c r="E353" s="73">
        <v>1</v>
      </c>
      <c r="F353" s="101"/>
      <c r="G353" s="73" t="s">
        <v>217</v>
      </c>
      <c r="H353" s="61">
        <v>319</v>
      </c>
      <c r="I353" s="147">
        <f>I354+I355</f>
        <v>0</v>
      </c>
      <c r="J353" s="147">
        <f>J354+J355</f>
        <v>0</v>
      </c>
      <c r="K353" s="147">
        <f>K354+K355</f>
        <v>0</v>
      </c>
      <c r="L353" s="147">
        <f>L354+L355</f>
        <v>0</v>
      </c>
      <c r="M353" s="9"/>
    </row>
    <row r="354" spans="1:13" ht="28.5" hidden="1" customHeight="1">
      <c r="A354" s="91">
        <v>3</v>
      </c>
      <c r="B354" s="91">
        <v>3</v>
      </c>
      <c r="C354" s="92">
        <v>2</v>
      </c>
      <c r="D354" s="93">
        <v>3</v>
      </c>
      <c r="E354" s="73">
        <v>1</v>
      </c>
      <c r="F354" s="101">
        <v>1</v>
      </c>
      <c r="G354" s="73" t="s">
        <v>218</v>
      </c>
      <c r="H354" s="61">
        <v>320</v>
      </c>
      <c r="I354" s="173">
        <v>0</v>
      </c>
      <c r="J354" s="173">
        <v>0</v>
      </c>
      <c r="K354" s="173">
        <v>0</v>
      </c>
      <c r="L354" s="172">
        <v>0</v>
      </c>
      <c r="M354" s="9"/>
    </row>
    <row r="355" spans="1:13" ht="27.75" hidden="1" customHeight="1">
      <c r="A355" s="91">
        <v>3</v>
      </c>
      <c r="B355" s="91">
        <v>3</v>
      </c>
      <c r="C355" s="92">
        <v>2</v>
      </c>
      <c r="D355" s="93">
        <v>3</v>
      </c>
      <c r="E355" s="73">
        <v>1</v>
      </c>
      <c r="F355" s="101">
        <v>2</v>
      </c>
      <c r="G355" s="73" t="s">
        <v>219</v>
      </c>
      <c r="H355" s="61">
        <v>321</v>
      </c>
      <c r="I355" s="151">
        <v>0</v>
      </c>
      <c r="J355" s="151">
        <v>0</v>
      </c>
      <c r="K355" s="151">
        <v>0</v>
      </c>
      <c r="L355" s="151">
        <v>0</v>
      </c>
      <c r="M355" s="9"/>
    </row>
    <row r="356" spans="1:13" hidden="1">
      <c r="A356" s="91">
        <v>3</v>
      </c>
      <c r="B356" s="91">
        <v>3</v>
      </c>
      <c r="C356" s="92">
        <v>2</v>
      </c>
      <c r="D356" s="93">
        <v>4</v>
      </c>
      <c r="E356" s="93"/>
      <c r="F356" s="94"/>
      <c r="G356" s="73" t="s">
        <v>220</v>
      </c>
      <c r="H356" s="61">
        <v>322</v>
      </c>
      <c r="I356" s="147">
        <f>I357</f>
        <v>0</v>
      </c>
      <c r="J356" s="174">
        <f>J357</f>
        <v>0</v>
      </c>
      <c r="K356" s="148">
        <f>K357</f>
        <v>0</v>
      </c>
      <c r="L356" s="148">
        <f>L357</f>
        <v>0</v>
      </c>
    </row>
    <row r="357" spans="1:13" hidden="1">
      <c r="A357" s="99">
        <v>3</v>
      </c>
      <c r="B357" s="99">
        <v>3</v>
      </c>
      <c r="C357" s="66">
        <v>2</v>
      </c>
      <c r="D357" s="64">
        <v>4</v>
      </c>
      <c r="E357" s="64">
        <v>1</v>
      </c>
      <c r="F357" s="67"/>
      <c r="G357" s="73" t="s">
        <v>220</v>
      </c>
      <c r="H357" s="61">
        <v>323</v>
      </c>
      <c r="I357" s="158">
        <f>SUM(I358:I359)</f>
        <v>0</v>
      </c>
      <c r="J357" s="160">
        <f>SUM(J358:J359)</f>
        <v>0</v>
      </c>
      <c r="K357" s="161">
        <f>SUM(K358:K359)</f>
        <v>0</v>
      </c>
      <c r="L357" s="161">
        <f>SUM(L358:L359)</f>
        <v>0</v>
      </c>
    </row>
    <row r="358" spans="1:13" ht="30.75" hidden="1" customHeight="1">
      <c r="A358" s="91">
        <v>3</v>
      </c>
      <c r="B358" s="91">
        <v>3</v>
      </c>
      <c r="C358" s="92">
        <v>2</v>
      </c>
      <c r="D358" s="93">
        <v>4</v>
      </c>
      <c r="E358" s="93">
        <v>1</v>
      </c>
      <c r="F358" s="94">
        <v>1</v>
      </c>
      <c r="G358" s="73" t="s">
        <v>221</v>
      </c>
      <c r="H358" s="61">
        <v>324</v>
      </c>
      <c r="I358" s="151">
        <v>0</v>
      </c>
      <c r="J358" s="151">
        <v>0</v>
      </c>
      <c r="K358" s="151">
        <v>0</v>
      </c>
      <c r="L358" s="151">
        <v>0</v>
      </c>
      <c r="M358" s="9"/>
    </row>
    <row r="359" spans="1:13" hidden="1">
      <c r="A359" s="91">
        <v>3</v>
      </c>
      <c r="B359" s="91">
        <v>3</v>
      </c>
      <c r="C359" s="92">
        <v>2</v>
      </c>
      <c r="D359" s="93">
        <v>4</v>
      </c>
      <c r="E359" s="93">
        <v>1</v>
      </c>
      <c r="F359" s="94">
        <v>2</v>
      </c>
      <c r="G359" s="73" t="s">
        <v>229</v>
      </c>
      <c r="H359" s="61">
        <v>325</v>
      </c>
      <c r="I359" s="151">
        <v>0</v>
      </c>
      <c r="J359" s="151">
        <v>0</v>
      </c>
      <c r="K359" s="151">
        <v>0</v>
      </c>
      <c r="L359" s="151">
        <v>0</v>
      </c>
    </row>
    <row r="360" spans="1:13" hidden="1">
      <c r="A360" s="91">
        <v>3</v>
      </c>
      <c r="B360" s="91">
        <v>3</v>
      </c>
      <c r="C360" s="92">
        <v>2</v>
      </c>
      <c r="D360" s="93">
        <v>5</v>
      </c>
      <c r="E360" s="93"/>
      <c r="F360" s="94"/>
      <c r="G360" s="73" t="s">
        <v>223</v>
      </c>
      <c r="H360" s="61">
        <v>326</v>
      </c>
      <c r="I360" s="147">
        <f t="shared" ref="I360:L361" si="33">I361</f>
        <v>0</v>
      </c>
      <c r="J360" s="174">
        <f t="shared" si="33"/>
        <v>0</v>
      </c>
      <c r="K360" s="148">
        <f t="shared" si="33"/>
        <v>0</v>
      </c>
      <c r="L360" s="148">
        <f t="shared" si="33"/>
        <v>0</v>
      </c>
    </row>
    <row r="361" spans="1:13" hidden="1">
      <c r="A361" s="99">
        <v>3</v>
      </c>
      <c r="B361" s="99">
        <v>3</v>
      </c>
      <c r="C361" s="66">
        <v>2</v>
      </c>
      <c r="D361" s="64">
        <v>5</v>
      </c>
      <c r="E361" s="64">
        <v>1</v>
      </c>
      <c r="F361" s="67"/>
      <c r="G361" s="73" t="s">
        <v>223</v>
      </c>
      <c r="H361" s="61">
        <v>327</v>
      </c>
      <c r="I361" s="158">
        <f t="shared" si="33"/>
        <v>0</v>
      </c>
      <c r="J361" s="160">
        <f t="shared" si="33"/>
        <v>0</v>
      </c>
      <c r="K361" s="161">
        <f t="shared" si="33"/>
        <v>0</v>
      </c>
      <c r="L361" s="161">
        <f t="shared" si="33"/>
        <v>0</v>
      </c>
    </row>
    <row r="362" spans="1:13" hidden="1">
      <c r="A362" s="91">
        <v>3</v>
      </c>
      <c r="B362" s="91">
        <v>3</v>
      </c>
      <c r="C362" s="92">
        <v>2</v>
      </c>
      <c r="D362" s="93">
        <v>5</v>
      </c>
      <c r="E362" s="93">
        <v>1</v>
      </c>
      <c r="F362" s="94">
        <v>1</v>
      </c>
      <c r="G362" s="73" t="s">
        <v>223</v>
      </c>
      <c r="H362" s="61">
        <v>328</v>
      </c>
      <c r="I362" s="173">
        <v>0</v>
      </c>
      <c r="J362" s="173">
        <v>0</v>
      </c>
      <c r="K362" s="173">
        <v>0</v>
      </c>
      <c r="L362" s="172">
        <v>0</v>
      </c>
    </row>
    <row r="363" spans="1:13" ht="30.75" hidden="1" customHeight="1">
      <c r="A363" s="91">
        <v>3</v>
      </c>
      <c r="B363" s="91">
        <v>3</v>
      </c>
      <c r="C363" s="92">
        <v>2</v>
      </c>
      <c r="D363" s="93">
        <v>6</v>
      </c>
      <c r="E363" s="93"/>
      <c r="F363" s="94"/>
      <c r="G363" s="73" t="s">
        <v>194</v>
      </c>
      <c r="H363" s="61">
        <v>329</v>
      </c>
      <c r="I363" s="147">
        <f t="shared" ref="I363:L364" si="34">I364</f>
        <v>0</v>
      </c>
      <c r="J363" s="174">
        <f t="shared" si="34"/>
        <v>0</v>
      </c>
      <c r="K363" s="148">
        <f t="shared" si="34"/>
        <v>0</v>
      </c>
      <c r="L363" s="148">
        <f t="shared" si="34"/>
        <v>0</v>
      </c>
      <c r="M363" s="9"/>
    </row>
    <row r="364" spans="1:13" ht="25.5" hidden="1" customHeight="1">
      <c r="A364" s="91">
        <v>3</v>
      </c>
      <c r="B364" s="91">
        <v>3</v>
      </c>
      <c r="C364" s="92">
        <v>2</v>
      </c>
      <c r="D364" s="93">
        <v>6</v>
      </c>
      <c r="E364" s="93">
        <v>1</v>
      </c>
      <c r="F364" s="94"/>
      <c r="G364" s="73" t="s">
        <v>194</v>
      </c>
      <c r="H364" s="61">
        <v>330</v>
      </c>
      <c r="I364" s="147">
        <f t="shared" si="34"/>
        <v>0</v>
      </c>
      <c r="J364" s="174">
        <f t="shared" si="34"/>
        <v>0</v>
      </c>
      <c r="K364" s="148">
        <f t="shared" si="34"/>
        <v>0</v>
      </c>
      <c r="L364" s="148">
        <f t="shared" si="34"/>
        <v>0</v>
      </c>
      <c r="M364" s="9"/>
    </row>
    <row r="365" spans="1:13" ht="24" hidden="1" customHeight="1">
      <c r="A365" s="106">
        <v>3</v>
      </c>
      <c r="B365" s="106">
        <v>3</v>
      </c>
      <c r="C365" s="107">
        <v>2</v>
      </c>
      <c r="D365" s="108">
        <v>6</v>
      </c>
      <c r="E365" s="108">
        <v>1</v>
      </c>
      <c r="F365" s="120">
        <v>1</v>
      </c>
      <c r="G365" s="105" t="s">
        <v>194</v>
      </c>
      <c r="H365" s="61">
        <v>331</v>
      </c>
      <c r="I365" s="173">
        <v>0</v>
      </c>
      <c r="J365" s="173">
        <v>0</v>
      </c>
      <c r="K365" s="173">
        <v>0</v>
      </c>
      <c r="L365" s="172">
        <v>0</v>
      </c>
      <c r="M365" s="9"/>
    </row>
    <row r="366" spans="1:13" ht="28.5" hidden="1" customHeight="1">
      <c r="A366" s="91">
        <v>3</v>
      </c>
      <c r="B366" s="91">
        <v>3</v>
      </c>
      <c r="C366" s="92">
        <v>2</v>
      </c>
      <c r="D366" s="93">
        <v>7</v>
      </c>
      <c r="E366" s="93"/>
      <c r="F366" s="94"/>
      <c r="G366" s="73" t="s">
        <v>225</v>
      </c>
      <c r="H366" s="61">
        <v>332</v>
      </c>
      <c r="I366" s="147">
        <f>I367</f>
        <v>0</v>
      </c>
      <c r="J366" s="174">
        <f>J367</f>
        <v>0</v>
      </c>
      <c r="K366" s="148">
        <f>K367</f>
        <v>0</v>
      </c>
      <c r="L366" s="148">
        <f>L367</f>
        <v>0</v>
      </c>
      <c r="M366" s="9"/>
    </row>
    <row r="367" spans="1:13" ht="28.5" hidden="1" customHeight="1">
      <c r="A367" s="106">
        <v>3</v>
      </c>
      <c r="B367" s="106">
        <v>3</v>
      </c>
      <c r="C367" s="107">
        <v>2</v>
      </c>
      <c r="D367" s="108">
        <v>7</v>
      </c>
      <c r="E367" s="108">
        <v>1</v>
      </c>
      <c r="F367" s="120"/>
      <c r="G367" s="73" t="s">
        <v>225</v>
      </c>
      <c r="H367" s="61">
        <v>333</v>
      </c>
      <c r="I367" s="147">
        <f>SUM(I368:I369)</f>
        <v>0</v>
      </c>
      <c r="J367" s="147">
        <f>SUM(J368:J369)</f>
        <v>0</v>
      </c>
      <c r="K367" s="147">
        <f>SUM(K368:K369)</f>
        <v>0</v>
      </c>
      <c r="L367" s="147">
        <f>SUM(L368:L369)</f>
        <v>0</v>
      </c>
      <c r="M367" s="9"/>
    </row>
    <row r="368" spans="1:13" ht="27" hidden="1" customHeight="1">
      <c r="A368" s="91">
        <v>3</v>
      </c>
      <c r="B368" s="91">
        <v>3</v>
      </c>
      <c r="C368" s="92">
        <v>2</v>
      </c>
      <c r="D368" s="93">
        <v>7</v>
      </c>
      <c r="E368" s="93">
        <v>1</v>
      </c>
      <c r="F368" s="94">
        <v>1</v>
      </c>
      <c r="G368" s="73" t="s">
        <v>226</v>
      </c>
      <c r="H368" s="61">
        <v>334</v>
      </c>
      <c r="I368" s="173">
        <v>0</v>
      </c>
      <c r="J368" s="173">
        <v>0</v>
      </c>
      <c r="K368" s="173">
        <v>0</v>
      </c>
      <c r="L368" s="172">
        <v>0</v>
      </c>
      <c r="M368" s="9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227</v>
      </c>
      <c r="H369" s="61">
        <v>335</v>
      </c>
      <c r="I369" s="151">
        <v>0</v>
      </c>
      <c r="J369" s="151">
        <v>0</v>
      </c>
      <c r="K369" s="151">
        <v>0</v>
      </c>
      <c r="L369" s="151">
        <v>0</v>
      </c>
      <c r="M369" s="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230</v>
      </c>
      <c r="H370" s="61">
        <v>336</v>
      </c>
      <c r="I370" s="182">
        <f>SUM(I35+I186)</f>
        <v>14700</v>
      </c>
      <c r="J370" s="182">
        <f>SUM(J35+J186)</f>
        <v>0</v>
      </c>
      <c r="K370" s="182">
        <f>SUM(K35+K186)</f>
        <v>0</v>
      </c>
      <c r="L370" s="182">
        <f>SUM(L35+L186)</f>
        <v>0</v>
      </c>
      <c r="M370" s="9"/>
    </row>
    <row r="371" spans="1:13" ht="18.75" customHeight="1">
      <c r="G371" s="62"/>
      <c r="H371" s="61"/>
      <c r="I371" s="136"/>
      <c r="J371" s="187"/>
      <c r="K371" s="187"/>
      <c r="L371" s="187"/>
    </row>
    <row r="372" spans="1:13" ht="23.25" customHeight="1">
      <c r="A372" s="369" t="s">
        <v>231</v>
      </c>
      <c r="B372" s="369"/>
      <c r="C372" s="369"/>
      <c r="D372" s="369"/>
      <c r="E372" s="369"/>
      <c r="F372" s="369"/>
      <c r="G372" s="369"/>
      <c r="H372" s="194"/>
      <c r="I372" s="137"/>
      <c r="J372" s="378" t="s">
        <v>232</v>
      </c>
      <c r="K372" s="378"/>
      <c r="L372" s="378"/>
    </row>
    <row r="373" spans="1:13" ht="18.75" customHeight="1">
      <c r="A373" s="138"/>
      <c r="B373" s="138"/>
      <c r="C373" s="138"/>
      <c r="D373" s="379" t="s">
        <v>233</v>
      </c>
      <c r="E373" s="379"/>
      <c r="F373" s="379"/>
      <c r="G373" s="379"/>
      <c r="H373" s="9"/>
      <c r="I373" s="186" t="s">
        <v>234</v>
      </c>
      <c r="K373" s="372" t="s">
        <v>235</v>
      </c>
      <c r="L373" s="372"/>
    </row>
    <row r="374" spans="1:13" ht="12.75" customHeight="1">
      <c r="I374" s="140"/>
      <c r="K374" s="140"/>
      <c r="L374" s="140"/>
    </row>
    <row r="375" spans="1:13" ht="15.75" customHeight="1">
      <c r="A375" s="369" t="s">
        <v>236</v>
      </c>
      <c r="B375" s="369"/>
      <c r="C375" s="369"/>
      <c r="D375" s="369"/>
      <c r="E375" s="369"/>
      <c r="F375" s="369"/>
      <c r="G375" s="369"/>
      <c r="I375" s="140"/>
      <c r="J375" s="363" t="s">
        <v>237</v>
      </c>
      <c r="K375" s="363"/>
      <c r="L375" s="363"/>
    </row>
    <row r="376" spans="1:13" ht="33.75" customHeight="1">
      <c r="D376" s="370" t="s">
        <v>238</v>
      </c>
      <c r="E376" s="371"/>
      <c r="F376" s="371"/>
      <c r="G376" s="371"/>
      <c r="H376" s="141"/>
      <c r="I376" s="142" t="s">
        <v>234</v>
      </c>
      <c r="K376" s="372" t="s">
        <v>235</v>
      </c>
      <c r="L376" s="372"/>
    </row>
    <row r="377" spans="1:13">
      <c r="A377" s="352" t="s">
        <v>311</v>
      </c>
      <c r="B377" s="352"/>
      <c r="C377" s="352"/>
      <c r="D377" s="352"/>
      <c r="E377" s="352"/>
      <c r="F377" s="33"/>
      <c r="G377" s="352"/>
      <c r="H377" s="352"/>
      <c r="I377" s="352"/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25" right="0.25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DAF-A2EA-466A-A432-4DC1F78D5B64}">
  <sheetPr>
    <pageSetUpPr fitToPage="1"/>
  </sheetPr>
  <dimension ref="A2:I30"/>
  <sheetViews>
    <sheetView workbookViewId="0">
      <selection activeCell="N25" sqref="N25"/>
    </sheetView>
  </sheetViews>
  <sheetFormatPr defaultRowHeight="15"/>
  <cols>
    <col min="1" max="1" width="6.42578125" style="195" customWidth="1"/>
    <col min="2" max="2" width="13.7109375" style="195" customWidth="1"/>
    <col min="3" max="3" width="11.5703125" style="195" customWidth="1"/>
    <col min="4" max="4" width="9.140625" style="195"/>
    <col min="5" max="5" width="7.140625" style="195" customWidth="1"/>
    <col min="6" max="6" width="13.7109375" style="195" customWidth="1"/>
    <col min="7" max="7" width="10" style="195" customWidth="1"/>
    <col min="8" max="8" width="13.5703125" style="195" customWidth="1"/>
    <col min="9" max="9" width="9.140625" style="195"/>
    <col min="10" max="256" width="9.140625" style="9"/>
    <col min="257" max="257" width="6.42578125" style="9" customWidth="1"/>
    <col min="258" max="258" width="13.7109375" style="9" customWidth="1"/>
    <col min="259" max="259" width="11.5703125" style="9" customWidth="1"/>
    <col min="260" max="260" width="9.140625" style="9"/>
    <col min="261" max="261" width="7.140625" style="9" customWidth="1"/>
    <col min="262" max="262" width="13.7109375" style="9" customWidth="1"/>
    <col min="263" max="263" width="10" style="9" customWidth="1"/>
    <col min="264" max="264" width="13.5703125" style="9" customWidth="1"/>
    <col min="265" max="512" width="9.140625" style="9"/>
    <col min="513" max="513" width="6.42578125" style="9" customWidth="1"/>
    <col min="514" max="514" width="13.7109375" style="9" customWidth="1"/>
    <col min="515" max="515" width="11.5703125" style="9" customWidth="1"/>
    <col min="516" max="516" width="9.140625" style="9"/>
    <col min="517" max="517" width="7.140625" style="9" customWidth="1"/>
    <col min="518" max="518" width="13.7109375" style="9" customWidth="1"/>
    <col min="519" max="519" width="10" style="9" customWidth="1"/>
    <col min="520" max="520" width="13.5703125" style="9" customWidth="1"/>
    <col min="521" max="768" width="9.140625" style="9"/>
    <col min="769" max="769" width="6.42578125" style="9" customWidth="1"/>
    <col min="770" max="770" width="13.7109375" style="9" customWidth="1"/>
    <col min="771" max="771" width="11.5703125" style="9" customWidth="1"/>
    <col min="772" max="772" width="9.140625" style="9"/>
    <col min="773" max="773" width="7.140625" style="9" customWidth="1"/>
    <col min="774" max="774" width="13.7109375" style="9" customWidth="1"/>
    <col min="775" max="775" width="10" style="9" customWidth="1"/>
    <col min="776" max="776" width="13.5703125" style="9" customWidth="1"/>
    <col min="777" max="1024" width="9.140625" style="9"/>
    <col min="1025" max="1025" width="6.42578125" style="9" customWidth="1"/>
    <col min="1026" max="1026" width="13.7109375" style="9" customWidth="1"/>
    <col min="1027" max="1027" width="11.5703125" style="9" customWidth="1"/>
    <col min="1028" max="1028" width="9.140625" style="9"/>
    <col min="1029" max="1029" width="7.140625" style="9" customWidth="1"/>
    <col min="1030" max="1030" width="13.7109375" style="9" customWidth="1"/>
    <col min="1031" max="1031" width="10" style="9" customWidth="1"/>
    <col min="1032" max="1032" width="13.5703125" style="9" customWidth="1"/>
    <col min="1033" max="1280" width="9.140625" style="9"/>
    <col min="1281" max="1281" width="6.42578125" style="9" customWidth="1"/>
    <col min="1282" max="1282" width="13.7109375" style="9" customWidth="1"/>
    <col min="1283" max="1283" width="11.5703125" style="9" customWidth="1"/>
    <col min="1284" max="1284" width="9.140625" style="9"/>
    <col min="1285" max="1285" width="7.140625" style="9" customWidth="1"/>
    <col min="1286" max="1286" width="13.7109375" style="9" customWidth="1"/>
    <col min="1287" max="1287" width="10" style="9" customWidth="1"/>
    <col min="1288" max="1288" width="13.5703125" style="9" customWidth="1"/>
    <col min="1289" max="1536" width="9.140625" style="9"/>
    <col min="1537" max="1537" width="6.42578125" style="9" customWidth="1"/>
    <col min="1538" max="1538" width="13.7109375" style="9" customWidth="1"/>
    <col min="1539" max="1539" width="11.5703125" style="9" customWidth="1"/>
    <col min="1540" max="1540" width="9.140625" style="9"/>
    <col min="1541" max="1541" width="7.140625" style="9" customWidth="1"/>
    <col min="1542" max="1542" width="13.7109375" style="9" customWidth="1"/>
    <col min="1543" max="1543" width="10" style="9" customWidth="1"/>
    <col min="1544" max="1544" width="13.5703125" style="9" customWidth="1"/>
    <col min="1545" max="1792" width="9.140625" style="9"/>
    <col min="1793" max="1793" width="6.42578125" style="9" customWidth="1"/>
    <col min="1794" max="1794" width="13.7109375" style="9" customWidth="1"/>
    <col min="1795" max="1795" width="11.5703125" style="9" customWidth="1"/>
    <col min="1796" max="1796" width="9.140625" style="9"/>
    <col min="1797" max="1797" width="7.140625" style="9" customWidth="1"/>
    <col min="1798" max="1798" width="13.7109375" style="9" customWidth="1"/>
    <col min="1799" max="1799" width="10" style="9" customWidth="1"/>
    <col min="1800" max="1800" width="13.5703125" style="9" customWidth="1"/>
    <col min="1801" max="2048" width="9.140625" style="9"/>
    <col min="2049" max="2049" width="6.42578125" style="9" customWidth="1"/>
    <col min="2050" max="2050" width="13.7109375" style="9" customWidth="1"/>
    <col min="2051" max="2051" width="11.5703125" style="9" customWidth="1"/>
    <col min="2052" max="2052" width="9.140625" style="9"/>
    <col min="2053" max="2053" width="7.140625" style="9" customWidth="1"/>
    <col min="2054" max="2054" width="13.7109375" style="9" customWidth="1"/>
    <col min="2055" max="2055" width="10" style="9" customWidth="1"/>
    <col min="2056" max="2056" width="13.5703125" style="9" customWidth="1"/>
    <col min="2057" max="2304" width="9.140625" style="9"/>
    <col min="2305" max="2305" width="6.42578125" style="9" customWidth="1"/>
    <col min="2306" max="2306" width="13.7109375" style="9" customWidth="1"/>
    <col min="2307" max="2307" width="11.5703125" style="9" customWidth="1"/>
    <col min="2308" max="2308" width="9.140625" style="9"/>
    <col min="2309" max="2309" width="7.140625" style="9" customWidth="1"/>
    <col min="2310" max="2310" width="13.7109375" style="9" customWidth="1"/>
    <col min="2311" max="2311" width="10" style="9" customWidth="1"/>
    <col min="2312" max="2312" width="13.5703125" style="9" customWidth="1"/>
    <col min="2313" max="2560" width="9.140625" style="9"/>
    <col min="2561" max="2561" width="6.42578125" style="9" customWidth="1"/>
    <col min="2562" max="2562" width="13.7109375" style="9" customWidth="1"/>
    <col min="2563" max="2563" width="11.5703125" style="9" customWidth="1"/>
    <col min="2564" max="2564" width="9.140625" style="9"/>
    <col min="2565" max="2565" width="7.140625" style="9" customWidth="1"/>
    <col min="2566" max="2566" width="13.7109375" style="9" customWidth="1"/>
    <col min="2567" max="2567" width="10" style="9" customWidth="1"/>
    <col min="2568" max="2568" width="13.5703125" style="9" customWidth="1"/>
    <col min="2569" max="2816" width="9.140625" style="9"/>
    <col min="2817" max="2817" width="6.42578125" style="9" customWidth="1"/>
    <col min="2818" max="2818" width="13.7109375" style="9" customWidth="1"/>
    <col min="2819" max="2819" width="11.5703125" style="9" customWidth="1"/>
    <col min="2820" max="2820" width="9.140625" style="9"/>
    <col min="2821" max="2821" width="7.140625" style="9" customWidth="1"/>
    <col min="2822" max="2822" width="13.7109375" style="9" customWidth="1"/>
    <col min="2823" max="2823" width="10" style="9" customWidth="1"/>
    <col min="2824" max="2824" width="13.5703125" style="9" customWidth="1"/>
    <col min="2825" max="3072" width="9.140625" style="9"/>
    <col min="3073" max="3073" width="6.42578125" style="9" customWidth="1"/>
    <col min="3074" max="3074" width="13.7109375" style="9" customWidth="1"/>
    <col min="3075" max="3075" width="11.5703125" style="9" customWidth="1"/>
    <col min="3076" max="3076" width="9.140625" style="9"/>
    <col min="3077" max="3077" width="7.140625" style="9" customWidth="1"/>
    <col min="3078" max="3078" width="13.7109375" style="9" customWidth="1"/>
    <col min="3079" max="3079" width="10" style="9" customWidth="1"/>
    <col min="3080" max="3080" width="13.5703125" style="9" customWidth="1"/>
    <col min="3081" max="3328" width="9.140625" style="9"/>
    <col min="3329" max="3329" width="6.42578125" style="9" customWidth="1"/>
    <col min="3330" max="3330" width="13.7109375" style="9" customWidth="1"/>
    <col min="3331" max="3331" width="11.5703125" style="9" customWidth="1"/>
    <col min="3332" max="3332" width="9.140625" style="9"/>
    <col min="3333" max="3333" width="7.140625" style="9" customWidth="1"/>
    <col min="3334" max="3334" width="13.7109375" style="9" customWidth="1"/>
    <col min="3335" max="3335" width="10" style="9" customWidth="1"/>
    <col min="3336" max="3336" width="13.5703125" style="9" customWidth="1"/>
    <col min="3337" max="3584" width="9.140625" style="9"/>
    <col min="3585" max="3585" width="6.42578125" style="9" customWidth="1"/>
    <col min="3586" max="3586" width="13.7109375" style="9" customWidth="1"/>
    <col min="3587" max="3587" width="11.5703125" style="9" customWidth="1"/>
    <col min="3588" max="3588" width="9.140625" style="9"/>
    <col min="3589" max="3589" width="7.140625" style="9" customWidth="1"/>
    <col min="3590" max="3590" width="13.7109375" style="9" customWidth="1"/>
    <col min="3591" max="3591" width="10" style="9" customWidth="1"/>
    <col min="3592" max="3592" width="13.5703125" style="9" customWidth="1"/>
    <col min="3593" max="3840" width="9.140625" style="9"/>
    <col min="3841" max="3841" width="6.42578125" style="9" customWidth="1"/>
    <col min="3842" max="3842" width="13.7109375" style="9" customWidth="1"/>
    <col min="3843" max="3843" width="11.5703125" style="9" customWidth="1"/>
    <col min="3844" max="3844" width="9.140625" style="9"/>
    <col min="3845" max="3845" width="7.140625" style="9" customWidth="1"/>
    <col min="3846" max="3846" width="13.7109375" style="9" customWidth="1"/>
    <col min="3847" max="3847" width="10" style="9" customWidth="1"/>
    <col min="3848" max="3848" width="13.5703125" style="9" customWidth="1"/>
    <col min="3849" max="4096" width="9.140625" style="9"/>
    <col min="4097" max="4097" width="6.42578125" style="9" customWidth="1"/>
    <col min="4098" max="4098" width="13.7109375" style="9" customWidth="1"/>
    <col min="4099" max="4099" width="11.5703125" style="9" customWidth="1"/>
    <col min="4100" max="4100" width="9.140625" style="9"/>
    <col min="4101" max="4101" width="7.140625" style="9" customWidth="1"/>
    <col min="4102" max="4102" width="13.7109375" style="9" customWidth="1"/>
    <col min="4103" max="4103" width="10" style="9" customWidth="1"/>
    <col min="4104" max="4104" width="13.5703125" style="9" customWidth="1"/>
    <col min="4105" max="4352" width="9.140625" style="9"/>
    <col min="4353" max="4353" width="6.42578125" style="9" customWidth="1"/>
    <col min="4354" max="4354" width="13.7109375" style="9" customWidth="1"/>
    <col min="4355" max="4355" width="11.5703125" style="9" customWidth="1"/>
    <col min="4356" max="4356" width="9.140625" style="9"/>
    <col min="4357" max="4357" width="7.140625" style="9" customWidth="1"/>
    <col min="4358" max="4358" width="13.7109375" style="9" customWidth="1"/>
    <col min="4359" max="4359" width="10" style="9" customWidth="1"/>
    <col min="4360" max="4360" width="13.5703125" style="9" customWidth="1"/>
    <col min="4361" max="4608" width="9.140625" style="9"/>
    <col min="4609" max="4609" width="6.42578125" style="9" customWidth="1"/>
    <col min="4610" max="4610" width="13.7109375" style="9" customWidth="1"/>
    <col min="4611" max="4611" width="11.5703125" style="9" customWidth="1"/>
    <col min="4612" max="4612" width="9.140625" style="9"/>
    <col min="4613" max="4613" width="7.140625" style="9" customWidth="1"/>
    <col min="4614" max="4614" width="13.7109375" style="9" customWidth="1"/>
    <col min="4615" max="4615" width="10" style="9" customWidth="1"/>
    <col min="4616" max="4616" width="13.5703125" style="9" customWidth="1"/>
    <col min="4617" max="4864" width="9.140625" style="9"/>
    <col min="4865" max="4865" width="6.42578125" style="9" customWidth="1"/>
    <col min="4866" max="4866" width="13.7109375" style="9" customWidth="1"/>
    <col min="4867" max="4867" width="11.5703125" style="9" customWidth="1"/>
    <col min="4868" max="4868" width="9.140625" style="9"/>
    <col min="4869" max="4869" width="7.140625" style="9" customWidth="1"/>
    <col min="4870" max="4870" width="13.7109375" style="9" customWidth="1"/>
    <col min="4871" max="4871" width="10" style="9" customWidth="1"/>
    <col min="4872" max="4872" width="13.5703125" style="9" customWidth="1"/>
    <col min="4873" max="5120" width="9.140625" style="9"/>
    <col min="5121" max="5121" width="6.42578125" style="9" customWidth="1"/>
    <col min="5122" max="5122" width="13.7109375" style="9" customWidth="1"/>
    <col min="5123" max="5123" width="11.5703125" style="9" customWidth="1"/>
    <col min="5124" max="5124" width="9.140625" style="9"/>
    <col min="5125" max="5125" width="7.140625" style="9" customWidth="1"/>
    <col min="5126" max="5126" width="13.7109375" style="9" customWidth="1"/>
    <col min="5127" max="5127" width="10" style="9" customWidth="1"/>
    <col min="5128" max="5128" width="13.5703125" style="9" customWidth="1"/>
    <col min="5129" max="5376" width="9.140625" style="9"/>
    <col min="5377" max="5377" width="6.42578125" style="9" customWidth="1"/>
    <col min="5378" max="5378" width="13.7109375" style="9" customWidth="1"/>
    <col min="5379" max="5379" width="11.5703125" style="9" customWidth="1"/>
    <col min="5380" max="5380" width="9.140625" style="9"/>
    <col min="5381" max="5381" width="7.140625" style="9" customWidth="1"/>
    <col min="5382" max="5382" width="13.7109375" style="9" customWidth="1"/>
    <col min="5383" max="5383" width="10" style="9" customWidth="1"/>
    <col min="5384" max="5384" width="13.5703125" style="9" customWidth="1"/>
    <col min="5385" max="5632" width="9.140625" style="9"/>
    <col min="5633" max="5633" width="6.42578125" style="9" customWidth="1"/>
    <col min="5634" max="5634" width="13.7109375" style="9" customWidth="1"/>
    <col min="5635" max="5635" width="11.5703125" style="9" customWidth="1"/>
    <col min="5636" max="5636" width="9.140625" style="9"/>
    <col min="5637" max="5637" width="7.140625" style="9" customWidth="1"/>
    <col min="5638" max="5638" width="13.7109375" style="9" customWidth="1"/>
    <col min="5639" max="5639" width="10" style="9" customWidth="1"/>
    <col min="5640" max="5640" width="13.5703125" style="9" customWidth="1"/>
    <col min="5641" max="5888" width="9.140625" style="9"/>
    <col min="5889" max="5889" width="6.42578125" style="9" customWidth="1"/>
    <col min="5890" max="5890" width="13.7109375" style="9" customWidth="1"/>
    <col min="5891" max="5891" width="11.5703125" style="9" customWidth="1"/>
    <col min="5892" max="5892" width="9.140625" style="9"/>
    <col min="5893" max="5893" width="7.140625" style="9" customWidth="1"/>
    <col min="5894" max="5894" width="13.7109375" style="9" customWidth="1"/>
    <col min="5895" max="5895" width="10" style="9" customWidth="1"/>
    <col min="5896" max="5896" width="13.5703125" style="9" customWidth="1"/>
    <col min="5897" max="6144" width="9.140625" style="9"/>
    <col min="6145" max="6145" width="6.42578125" style="9" customWidth="1"/>
    <col min="6146" max="6146" width="13.7109375" style="9" customWidth="1"/>
    <col min="6147" max="6147" width="11.5703125" style="9" customWidth="1"/>
    <col min="6148" max="6148" width="9.140625" style="9"/>
    <col min="6149" max="6149" width="7.140625" style="9" customWidth="1"/>
    <col min="6150" max="6150" width="13.7109375" style="9" customWidth="1"/>
    <col min="6151" max="6151" width="10" style="9" customWidth="1"/>
    <col min="6152" max="6152" width="13.5703125" style="9" customWidth="1"/>
    <col min="6153" max="6400" width="9.140625" style="9"/>
    <col min="6401" max="6401" width="6.42578125" style="9" customWidth="1"/>
    <col min="6402" max="6402" width="13.7109375" style="9" customWidth="1"/>
    <col min="6403" max="6403" width="11.5703125" style="9" customWidth="1"/>
    <col min="6404" max="6404" width="9.140625" style="9"/>
    <col min="6405" max="6405" width="7.140625" style="9" customWidth="1"/>
    <col min="6406" max="6406" width="13.7109375" style="9" customWidth="1"/>
    <col min="6407" max="6407" width="10" style="9" customWidth="1"/>
    <col min="6408" max="6408" width="13.5703125" style="9" customWidth="1"/>
    <col min="6409" max="6656" width="9.140625" style="9"/>
    <col min="6657" max="6657" width="6.42578125" style="9" customWidth="1"/>
    <col min="6658" max="6658" width="13.7109375" style="9" customWidth="1"/>
    <col min="6659" max="6659" width="11.5703125" style="9" customWidth="1"/>
    <col min="6660" max="6660" width="9.140625" style="9"/>
    <col min="6661" max="6661" width="7.140625" style="9" customWidth="1"/>
    <col min="6662" max="6662" width="13.7109375" style="9" customWidth="1"/>
    <col min="6663" max="6663" width="10" style="9" customWidth="1"/>
    <col min="6664" max="6664" width="13.5703125" style="9" customWidth="1"/>
    <col min="6665" max="6912" width="9.140625" style="9"/>
    <col min="6913" max="6913" width="6.42578125" style="9" customWidth="1"/>
    <col min="6914" max="6914" width="13.7109375" style="9" customWidth="1"/>
    <col min="6915" max="6915" width="11.5703125" style="9" customWidth="1"/>
    <col min="6916" max="6916" width="9.140625" style="9"/>
    <col min="6917" max="6917" width="7.140625" style="9" customWidth="1"/>
    <col min="6918" max="6918" width="13.7109375" style="9" customWidth="1"/>
    <col min="6919" max="6919" width="10" style="9" customWidth="1"/>
    <col min="6920" max="6920" width="13.5703125" style="9" customWidth="1"/>
    <col min="6921" max="7168" width="9.140625" style="9"/>
    <col min="7169" max="7169" width="6.42578125" style="9" customWidth="1"/>
    <col min="7170" max="7170" width="13.7109375" style="9" customWidth="1"/>
    <col min="7171" max="7171" width="11.5703125" style="9" customWidth="1"/>
    <col min="7172" max="7172" width="9.140625" style="9"/>
    <col min="7173" max="7173" width="7.140625" style="9" customWidth="1"/>
    <col min="7174" max="7174" width="13.7109375" style="9" customWidth="1"/>
    <col min="7175" max="7175" width="10" style="9" customWidth="1"/>
    <col min="7176" max="7176" width="13.5703125" style="9" customWidth="1"/>
    <col min="7177" max="7424" width="9.140625" style="9"/>
    <col min="7425" max="7425" width="6.42578125" style="9" customWidth="1"/>
    <col min="7426" max="7426" width="13.7109375" style="9" customWidth="1"/>
    <col min="7427" max="7427" width="11.5703125" style="9" customWidth="1"/>
    <col min="7428" max="7428" width="9.140625" style="9"/>
    <col min="7429" max="7429" width="7.140625" style="9" customWidth="1"/>
    <col min="7430" max="7430" width="13.7109375" style="9" customWidth="1"/>
    <col min="7431" max="7431" width="10" style="9" customWidth="1"/>
    <col min="7432" max="7432" width="13.5703125" style="9" customWidth="1"/>
    <col min="7433" max="7680" width="9.140625" style="9"/>
    <col min="7681" max="7681" width="6.42578125" style="9" customWidth="1"/>
    <col min="7682" max="7682" width="13.7109375" style="9" customWidth="1"/>
    <col min="7683" max="7683" width="11.5703125" style="9" customWidth="1"/>
    <col min="7684" max="7684" width="9.140625" style="9"/>
    <col min="7685" max="7685" width="7.140625" style="9" customWidth="1"/>
    <col min="7686" max="7686" width="13.7109375" style="9" customWidth="1"/>
    <col min="7687" max="7687" width="10" style="9" customWidth="1"/>
    <col min="7688" max="7688" width="13.5703125" style="9" customWidth="1"/>
    <col min="7689" max="7936" width="9.140625" style="9"/>
    <col min="7937" max="7937" width="6.42578125" style="9" customWidth="1"/>
    <col min="7938" max="7938" width="13.7109375" style="9" customWidth="1"/>
    <col min="7939" max="7939" width="11.5703125" style="9" customWidth="1"/>
    <col min="7940" max="7940" width="9.140625" style="9"/>
    <col min="7941" max="7941" width="7.140625" style="9" customWidth="1"/>
    <col min="7942" max="7942" width="13.7109375" style="9" customWidth="1"/>
    <col min="7943" max="7943" width="10" style="9" customWidth="1"/>
    <col min="7944" max="7944" width="13.5703125" style="9" customWidth="1"/>
    <col min="7945" max="8192" width="9.140625" style="9"/>
    <col min="8193" max="8193" width="6.42578125" style="9" customWidth="1"/>
    <col min="8194" max="8194" width="13.7109375" style="9" customWidth="1"/>
    <col min="8195" max="8195" width="11.5703125" style="9" customWidth="1"/>
    <col min="8196" max="8196" width="9.140625" style="9"/>
    <col min="8197" max="8197" width="7.140625" style="9" customWidth="1"/>
    <col min="8198" max="8198" width="13.7109375" style="9" customWidth="1"/>
    <col min="8199" max="8199" width="10" style="9" customWidth="1"/>
    <col min="8200" max="8200" width="13.5703125" style="9" customWidth="1"/>
    <col min="8201" max="8448" width="9.140625" style="9"/>
    <col min="8449" max="8449" width="6.42578125" style="9" customWidth="1"/>
    <col min="8450" max="8450" width="13.7109375" style="9" customWidth="1"/>
    <col min="8451" max="8451" width="11.5703125" style="9" customWidth="1"/>
    <col min="8452" max="8452" width="9.140625" style="9"/>
    <col min="8453" max="8453" width="7.140625" style="9" customWidth="1"/>
    <col min="8454" max="8454" width="13.7109375" style="9" customWidth="1"/>
    <col min="8455" max="8455" width="10" style="9" customWidth="1"/>
    <col min="8456" max="8456" width="13.5703125" style="9" customWidth="1"/>
    <col min="8457" max="8704" width="9.140625" style="9"/>
    <col min="8705" max="8705" width="6.42578125" style="9" customWidth="1"/>
    <col min="8706" max="8706" width="13.7109375" style="9" customWidth="1"/>
    <col min="8707" max="8707" width="11.5703125" style="9" customWidth="1"/>
    <col min="8708" max="8708" width="9.140625" style="9"/>
    <col min="8709" max="8709" width="7.140625" style="9" customWidth="1"/>
    <col min="8710" max="8710" width="13.7109375" style="9" customWidth="1"/>
    <col min="8711" max="8711" width="10" style="9" customWidth="1"/>
    <col min="8712" max="8712" width="13.5703125" style="9" customWidth="1"/>
    <col min="8713" max="8960" width="9.140625" style="9"/>
    <col min="8961" max="8961" width="6.42578125" style="9" customWidth="1"/>
    <col min="8962" max="8962" width="13.7109375" style="9" customWidth="1"/>
    <col min="8963" max="8963" width="11.5703125" style="9" customWidth="1"/>
    <col min="8964" max="8964" width="9.140625" style="9"/>
    <col min="8965" max="8965" width="7.140625" style="9" customWidth="1"/>
    <col min="8966" max="8966" width="13.7109375" style="9" customWidth="1"/>
    <col min="8967" max="8967" width="10" style="9" customWidth="1"/>
    <col min="8968" max="8968" width="13.5703125" style="9" customWidth="1"/>
    <col min="8969" max="9216" width="9.140625" style="9"/>
    <col min="9217" max="9217" width="6.42578125" style="9" customWidth="1"/>
    <col min="9218" max="9218" width="13.7109375" style="9" customWidth="1"/>
    <col min="9219" max="9219" width="11.5703125" style="9" customWidth="1"/>
    <col min="9220" max="9220" width="9.140625" style="9"/>
    <col min="9221" max="9221" width="7.140625" style="9" customWidth="1"/>
    <col min="9222" max="9222" width="13.7109375" style="9" customWidth="1"/>
    <col min="9223" max="9223" width="10" style="9" customWidth="1"/>
    <col min="9224" max="9224" width="13.5703125" style="9" customWidth="1"/>
    <col min="9225" max="9472" width="9.140625" style="9"/>
    <col min="9473" max="9473" width="6.42578125" style="9" customWidth="1"/>
    <col min="9474" max="9474" width="13.7109375" style="9" customWidth="1"/>
    <col min="9475" max="9475" width="11.5703125" style="9" customWidth="1"/>
    <col min="9476" max="9476" width="9.140625" style="9"/>
    <col min="9477" max="9477" width="7.140625" style="9" customWidth="1"/>
    <col min="9478" max="9478" width="13.7109375" style="9" customWidth="1"/>
    <col min="9479" max="9479" width="10" style="9" customWidth="1"/>
    <col min="9480" max="9480" width="13.5703125" style="9" customWidth="1"/>
    <col min="9481" max="9728" width="9.140625" style="9"/>
    <col min="9729" max="9729" width="6.42578125" style="9" customWidth="1"/>
    <col min="9730" max="9730" width="13.7109375" style="9" customWidth="1"/>
    <col min="9731" max="9731" width="11.5703125" style="9" customWidth="1"/>
    <col min="9732" max="9732" width="9.140625" style="9"/>
    <col min="9733" max="9733" width="7.140625" style="9" customWidth="1"/>
    <col min="9734" max="9734" width="13.7109375" style="9" customWidth="1"/>
    <col min="9735" max="9735" width="10" style="9" customWidth="1"/>
    <col min="9736" max="9736" width="13.5703125" style="9" customWidth="1"/>
    <col min="9737" max="9984" width="9.140625" style="9"/>
    <col min="9985" max="9985" width="6.42578125" style="9" customWidth="1"/>
    <col min="9986" max="9986" width="13.7109375" style="9" customWidth="1"/>
    <col min="9987" max="9987" width="11.5703125" style="9" customWidth="1"/>
    <col min="9988" max="9988" width="9.140625" style="9"/>
    <col min="9989" max="9989" width="7.140625" style="9" customWidth="1"/>
    <col min="9990" max="9990" width="13.7109375" style="9" customWidth="1"/>
    <col min="9991" max="9991" width="10" style="9" customWidth="1"/>
    <col min="9992" max="9992" width="13.5703125" style="9" customWidth="1"/>
    <col min="9993" max="10240" width="9.140625" style="9"/>
    <col min="10241" max="10241" width="6.42578125" style="9" customWidth="1"/>
    <col min="10242" max="10242" width="13.7109375" style="9" customWidth="1"/>
    <col min="10243" max="10243" width="11.5703125" style="9" customWidth="1"/>
    <col min="10244" max="10244" width="9.140625" style="9"/>
    <col min="10245" max="10245" width="7.140625" style="9" customWidth="1"/>
    <col min="10246" max="10246" width="13.7109375" style="9" customWidth="1"/>
    <col min="10247" max="10247" width="10" style="9" customWidth="1"/>
    <col min="10248" max="10248" width="13.5703125" style="9" customWidth="1"/>
    <col min="10249" max="10496" width="9.140625" style="9"/>
    <col min="10497" max="10497" width="6.42578125" style="9" customWidth="1"/>
    <col min="10498" max="10498" width="13.7109375" style="9" customWidth="1"/>
    <col min="10499" max="10499" width="11.5703125" style="9" customWidth="1"/>
    <col min="10500" max="10500" width="9.140625" style="9"/>
    <col min="10501" max="10501" width="7.140625" style="9" customWidth="1"/>
    <col min="10502" max="10502" width="13.7109375" style="9" customWidth="1"/>
    <col min="10503" max="10503" width="10" style="9" customWidth="1"/>
    <col min="10504" max="10504" width="13.5703125" style="9" customWidth="1"/>
    <col min="10505" max="10752" width="9.140625" style="9"/>
    <col min="10753" max="10753" width="6.42578125" style="9" customWidth="1"/>
    <col min="10754" max="10754" width="13.7109375" style="9" customWidth="1"/>
    <col min="10755" max="10755" width="11.5703125" style="9" customWidth="1"/>
    <col min="10756" max="10756" width="9.140625" style="9"/>
    <col min="10757" max="10757" width="7.140625" style="9" customWidth="1"/>
    <col min="10758" max="10758" width="13.7109375" style="9" customWidth="1"/>
    <col min="10759" max="10759" width="10" style="9" customWidth="1"/>
    <col min="10760" max="10760" width="13.5703125" style="9" customWidth="1"/>
    <col min="10761" max="11008" width="9.140625" style="9"/>
    <col min="11009" max="11009" width="6.42578125" style="9" customWidth="1"/>
    <col min="11010" max="11010" width="13.7109375" style="9" customWidth="1"/>
    <col min="11011" max="11011" width="11.5703125" style="9" customWidth="1"/>
    <col min="11012" max="11012" width="9.140625" style="9"/>
    <col min="11013" max="11013" width="7.140625" style="9" customWidth="1"/>
    <col min="11014" max="11014" width="13.7109375" style="9" customWidth="1"/>
    <col min="11015" max="11015" width="10" style="9" customWidth="1"/>
    <col min="11016" max="11016" width="13.5703125" style="9" customWidth="1"/>
    <col min="11017" max="11264" width="9.140625" style="9"/>
    <col min="11265" max="11265" width="6.42578125" style="9" customWidth="1"/>
    <col min="11266" max="11266" width="13.7109375" style="9" customWidth="1"/>
    <col min="11267" max="11267" width="11.5703125" style="9" customWidth="1"/>
    <col min="11268" max="11268" width="9.140625" style="9"/>
    <col min="11269" max="11269" width="7.140625" style="9" customWidth="1"/>
    <col min="11270" max="11270" width="13.7109375" style="9" customWidth="1"/>
    <col min="11271" max="11271" width="10" style="9" customWidth="1"/>
    <col min="11272" max="11272" width="13.5703125" style="9" customWidth="1"/>
    <col min="11273" max="11520" width="9.140625" style="9"/>
    <col min="11521" max="11521" width="6.42578125" style="9" customWidth="1"/>
    <col min="11522" max="11522" width="13.7109375" style="9" customWidth="1"/>
    <col min="11523" max="11523" width="11.5703125" style="9" customWidth="1"/>
    <col min="11524" max="11524" width="9.140625" style="9"/>
    <col min="11525" max="11525" width="7.140625" style="9" customWidth="1"/>
    <col min="11526" max="11526" width="13.7109375" style="9" customWidth="1"/>
    <col min="11527" max="11527" width="10" style="9" customWidth="1"/>
    <col min="11528" max="11528" width="13.5703125" style="9" customWidth="1"/>
    <col min="11529" max="11776" width="9.140625" style="9"/>
    <col min="11777" max="11777" width="6.42578125" style="9" customWidth="1"/>
    <col min="11778" max="11778" width="13.7109375" style="9" customWidth="1"/>
    <col min="11779" max="11779" width="11.5703125" style="9" customWidth="1"/>
    <col min="11780" max="11780" width="9.140625" style="9"/>
    <col min="11781" max="11781" width="7.140625" style="9" customWidth="1"/>
    <col min="11782" max="11782" width="13.7109375" style="9" customWidth="1"/>
    <col min="11783" max="11783" width="10" style="9" customWidth="1"/>
    <col min="11784" max="11784" width="13.5703125" style="9" customWidth="1"/>
    <col min="11785" max="12032" width="9.140625" style="9"/>
    <col min="12033" max="12033" width="6.42578125" style="9" customWidth="1"/>
    <col min="12034" max="12034" width="13.7109375" style="9" customWidth="1"/>
    <col min="12035" max="12035" width="11.5703125" style="9" customWidth="1"/>
    <col min="12036" max="12036" width="9.140625" style="9"/>
    <col min="12037" max="12037" width="7.140625" style="9" customWidth="1"/>
    <col min="12038" max="12038" width="13.7109375" style="9" customWidth="1"/>
    <col min="12039" max="12039" width="10" style="9" customWidth="1"/>
    <col min="12040" max="12040" width="13.5703125" style="9" customWidth="1"/>
    <col min="12041" max="12288" width="9.140625" style="9"/>
    <col min="12289" max="12289" width="6.42578125" style="9" customWidth="1"/>
    <col min="12290" max="12290" width="13.7109375" style="9" customWidth="1"/>
    <col min="12291" max="12291" width="11.5703125" style="9" customWidth="1"/>
    <col min="12292" max="12292" width="9.140625" style="9"/>
    <col min="12293" max="12293" width="7.140625" style="9" customWidth="1"/>
    <col min="12294" max="12294" width="13.7109375" style="9" customWidth="1"/>
    <col min="12295" max="12295" width="10" style="9" customWidth="1"/>
    <col min="12296" max="12296" width="13.5703125" style="9" customWidth="1"/>
    <col min="12297" max="12544" width="9.140625" style="9"/>
    <col min="12545" max="12545" width="6.42578125" style="9" customWidth="1"/>
    <col min="12546" max="12546" width="13.7109375" style="9" customWidth="1"/>
    <col min="12547" max="12547" width="11.5703125" style="9" customWidth="1"/>
    <col min="12548" max="12548" width="9.140625" style="9"/>
    <col min="12549" max="12549" width="7.140625" style="9" customWidth="1"/>
    <col min="12550" max="12550" width="13.7109375" style="9" customWidth="1"/>
    <col min="12551" max="12551" width="10" style="9" customWidth="1"/>
    <col min="12552" max="12552" width="13.5703125" style="9" customWidth="1"/>
    <col min="12553" max="12800" width="9.140625" style="9"/>
    <col min="12801" max="12801" width="6.42578125" style="9" customWidth="1"/>
    <col min="12802" max="12802" width="13.7109375" style="9" customWidth="1"/>
    <col min="12803" max="12803" width="11.5703125" style="9" customWidth="1"/>
    <col min="12804" max="12804" width="9.140625" style="9"/>
    <col min="12805" max="12805" width="7.140625" style="9" customWidth="1"/>
    <col min="12806" max="12806" width="13.7109375" style="9" customWidth="1"/>
    <col min="12807" max="12807" width="10" style="9" customWidth="1"/>
    <col min="12808" max="12808" width="13.5703125" style="9" customWidth="1"/>
    <col min="12809" max="13056" width="9.140625" style="9"/>
    <col min="13057" max="13057" width="6.42578125" style="9" customWidth="1"/>
    <col min="13058" max="13058" width="13.7109375" style="9" customWidth="1"/>
    <col min="13059" max="13059" width="11.5703125" style="9" customWidth="1"/>
    <col min="13060" max="13060" width="9.140625" style="9"/>
    <col min="13061" max="13061" width="7.140625" style="9" customWidth="1"/>
    <col min="13062" max="13062" width="13.7109375" style="9" customWidth="1"/>
    <col min="13063" max="13063" width="10" style="9" customWidth="1"/>
    <col min="13064" max="13064" width="13.5703125" style="9" customWidth="1"/>
    <col min="13065" max="13312" width="9.140625" style="9"/>
    <col min="13313" max="13313" width="6.42578125" style="9" customWidth="1"/>
    <col min="13314" max="13314" width="13.7109375" style="9" customWidth="1"/>
    <col min="13315" max="13315" width="11.5703125" style="9" customWidth="1"/>
    <col min="13316" max="13316" width="9.140625" style="9"/>
    <col min="13317" max="13317" width="7.140625" style="9" customWidth="1"/>
    <col min="13318" max="13318" width="13.7109375" style="9" customWidth="1"/>
    <col min="13319" max="13319" width="10" style="9" customWidth="1"/>
    <col min="13320" max="13320" width="13.5703125" style="9" customWidth="1"/>
    <col min="13321" max="13568" width="9.140625" style="9"/>
    <col min="13569" max="13569" width="6.42578125" style="9" customWidth="1"/>
    <col min="13570" max="13570" width="13.7109375" style="9" customWidth="1"/>
    <col min="13571" max="13571" width="11.5703125" style="9" customWidth="1"/>
    <col min="13572" max="13572" width="9.140625" style="9"/>
    <col min="13573" max="13573" width="7.140625" style="9" customWidth="1"/>
    <col min="13574" max="13574" width="13.7109375" style="9" customWidth="1"/>
    <col min="13575" max="13575" width="10" style="9" customWidth="1"/>
    <col min="13576" max="13576" width="13.5703125" style="9" customWidth="1"/>
    <col min="13577" max="13824" width="9.140625" style="9"/>
    <col min="13825" max="13825" width="6.42578125" style="9" customWidth="1"/>
    <col min="13826" max="13826" width="13.7109375" style="9" customWidth="1"/>
    <col min="13827" max="13827" width="11.5703125" style="9" customWidth="1"/>
    <col min="13828" max="13828" width="9.140625" style="9"/>
    <col min="13829" max="13829" width="7.140625" style="9" customWidth="1"/>
    <col min="13830" max="13830" width="13.7109375" style="9" customWidth="1"/>
    <col min="13831" max="13831" width="10" style="9" customWidth="1"/>
    <col min="13832" max="13832" width="13.5703125" style="9" customWidth="1"/>
    <col min="13833" max="14080" width="9.140625" style="9"/>
    <col min="14081" max="14081" width="6.42578125" style="9" customWidth="1"/>
    <col min="14082" max="14082" width="13.7109375" style="9" customWidth="1"/>
    <col min="14083" max="14083" width="11.5703125" style="9" customWidth="1"/>
    <col min="14084" max="14084" width="9.140625" style="9"/>
    <col min="14085" max="14085" width="7.140625" style="9" customWidth="1"/>
    <col min="14086" max="14086" width="13.7109375" style="9" customWidth="1"/>
    <col min="14087" max="14087" width="10" style="9" customWidth="1"/>
    <col min="14088" max="14088" width="13.5703125" style="9" customWidth="1"/>
    <col min="14089" max="14336" width="9.140625" style="9"/>
    <col min="14337" max="14337" width="6.42578125" style="9" customWidth="1"/>
    <col min="14338" max="14338" width="13.7109375" style="9" customWidth="1"/>
    <col min="14339" max="14339" width="11.5703125" style="9" customWidth="1"/>
    <col min="14340" max="14340" width="9.140625" style="9"/>
    <col min="14341" max="14341" width="7.140625" style="9" customWidth="1"/>
    <col min="14342" max="14342" width="13.7109375" style="9" customWidth="1"/>
    <col min="14343" max="14343" width="10" style="9" customWidth="1"/>
    <col min="14344" max="14344" width="13.5703125" style="9" customWidth="1"/>
    <col min="14345" max="14592" width="9.140625" style="9"/>
    <col min="14593" max="14593" width="6.42578125" style="9" customWidth="1"/>
    <col min="14594" max="14594" width="13.7109375" style="9" customWidth="1"/>
    <col min="14595" max="14595" width="11.5703125" style="9" customWidth="1"/>
    <col min="14596" max="14596" width="9.140625" style="9"/>
    <col min="14597" max="14597" width="7.140625" style="9" customWidth="1"/>
    <col min="14598" max="14598" width="13.7109375" style="9" customWidth="1"/>
    <col min="14599" max="14599" width="10" style="9" customWidth="1"/>
    <col min="14600" max="14600" width="13.5703125" style="9" customWidth="1"/>
    <col min="14601" max="14848" width="9.140625" style="9"/>
    <col min="14849" max="14849" width="6.42578125" style="9" customWidth="1"/>
    <col min="14850" max="14850" width="13.7109375" style="9" customWidth="1"/>
    <col min="14851" max="14851" width="11.5703125" style="9" customWidth="1"/>
    <col min="14852" max="14852" width="9.140625" style="9"/>
    <col min="14853" max="14853" width="7.140625" style="9" customWidth="1"/>
    <col min="14854" max="14854" width="13.7109375" style="9" customWidth="1"/>
    <col min="14855" max="14855" width="10" style="9" customWidth="1"/>
    <col min="14856" max="14856" width="13.5703125" style="9" customWidth="1"/>
    <col min="14857" max="15104" width="9.140625" style="9"/>
    <col min="15105" max="15105" width="6.42578125" style="9" customWidth="1"/>
    <col min="15106" max="15106" width="13.7109375" style="9" customWidth="1"/>
    <col min="15107" max="15107" width="11.5703125" style="9" customWidth="1"/>
    <col min="15108" max="15108" width="9.140625" style="9"/>
    <col min="15109" max="15109" width="7.140625" style="9" customWidth="1"/>
    <col min="15110" max="15110" width="13.7109375" style="9" customWidth="1"/>
    <col min="15111" max="15111" width="10" style="9" customWidth="1"/>
    <col min="15112" max="15112" width="13.5703125" style="9" customWidth="1"/>
    <col min="15113" max="15360" width="9.140625" style="9"/>
    <col min="15361" max="15361" width="6.42578125" style="9" customWidth="1"/>
    <col min="15362" max="15362" width="13.7109375" style="9" customWidth="1"/>
    <col min="15363" max="15363" width="11.5703125" style="9" customWidth="1"/>
    <col min="15364" max="15364" width="9.140625" style="9"/>
    <col min="15365" max="15365" width="7.140625" style="9" customWidth="1"/>
    <col min="15366" max="15366" width="13.7109375" style="9" customWidth="1"/>
    <col min="15367" max="15367" width="10" style="9" customWidth="1"/>
    <col min="15368" max="15368" width="13.5703125" style="9" customWidth="1"/>
    <col min="15369" max="15616" width="9.140625" style="9"/>
    <col min="15617" max="15617" width="6.42578125" style="9" customWidth="1"/>
    <col min="15618" max="15618" width="13.7109375" style="9" customWidth="1"/>
    <col min="15619" max="15619" width="11.5703125" style="9" customWidth="1"/>
    <col min="15620" max="15620" width="9.140625" style="9"/>
    <col min="15621" max="15621" width="7.140625" style="9" customWidth="1"/>
    <col min="15622" max="15622" width="13.7109375" style="9" customWidth="1"/>
    <col min="15623" max="15623" width="10" style="9" customWidth="1"/>
    <col min="15624" max="15624" width="13.5703125" style="9" customWidth="1"/>
    <col min="15625" max="15872" width="9.140625" style="9"/>
    <col min="15873" max="15873" width="6.42578125" style="9" customWidth="1"/>
    <col min="15874" max="15874" width="13.7109375" style="9" customWidth="1"/>
    <col min="15875" max="15875" width="11.5703125" style="9" customWidth="1"/>
    <col min="15876" max="15876" width="9.140625" style="9"/>
    <col min="15877" max="15877" width="7.140625" style="9" customWidth="1"/>
    <col min="15878" max="15878" width="13.7109375" style="9" customWidth="1"/>
    <col min="15879" max="15879" width="10" style="9" customWidth="1"/>
    <col min="15880" max="15880" width="13.5703125" style="9" customWidth="1"/>
    <col min="15881" max="16128" width="9.140625" style="9"/>
    <col min="16129" max="16129" width="6.42578125" style="9" customWidth="1"/>
    <col min="16130" max="16130" width="13.7109375" style="9" customWidth="1"/>
    <col min="16131" max="16131" width="11.5703125" style="9" customWidth="1"/>
    <col min="16132" max="16132" width="9.140625" style="9"/>
    <col min="16133" max="16133" width="7.140625" style="9" customWidth="1"/>
    <col min="16134" max="16134" width="13.7109375" style="9" customWidth="1"/>
    <col min="16135" max="16135" width="10" style="9" customWidth="1"/>
    <col min="16136" max="16136" width="13.5703125" style="9" customWidth="1"/>
    <col min="16137" max="16384" width="9.140625" style="9"/>
  </cols>
  <sheetData>
    <row r="2" spans="1:9">
      <c r="A2" s="397" t="s">
        <v>244</v>
      </c>
      <c r="B2" s="397"/>
      <c r="C2" s="397"/>
      <c r="D2" s="397"/>
      <c r="E2" s="397"/>
      <c r="F2" s="397"/>
      <c r="G2" s="397"/>
      <c r="H2" s="397"/>
    </row>
    <row r="3" spans="1:9">
      <c r="A3" s="398" t="s">
        <v>245</v>
      </c>
      <c r="B3" s="398"/>
      <c r="C3" s="398"/>
      <c r="D3" s="398"/>
      <c r="E3" s="398"/>
      <c r="F3" s="398"/>
      <c r="G3" s="398"/>
      <c r="H3" s="398"/>
    </row>
    <row r="6" spans="1:9">
      <c r="A6" s="399" t="s">
        <v>246</v>
      </c>
      <c r="B6" s="399"/>
      <c r="C6" s="399"/>
      <c r="D6" s="399"/>
      <c r="E6" s="399"/>
      <c r="F6" s="399"/>
      <c r="G6" s="399"/>
      <c r="H6" s="399"/>
    </row>
    <row r="9" spans="1:9" ht="15.75">
      <c r="A9" s="400" t="s">
        <v>247</v>
      </c>
      <c r="B9" s="400"/>
      <c r="C9" s="400"/>
      <c r="D9" s="400"/>
      <c r="E9" s="400"/>
      <c r="F9" s="400"/>
      <c r="G9" s="400"/>
      <c r="H9" s="400"/>
      <c r="I9" s="9"/>
    </row>
    <row r="10" spans="1:9">
      <c r="D10" s="196"/>
    </row>
    <row r="11" spans="1:9">
      <c r="C11" s="399" t="s">
        <v>248</v>
      </c>
      <c r="D11" s="399"/>
      <c r="E11" s="399"/>
      <c r="F11" s="399"/>
    </row>
    <row r="12" spans="1:9">
      <c r="B12" s="401" t="s">
        <v>249</v>
      </c>
      <c r="C12" s="401"/>
      <c r="D12" s="401"/>
      <c r="E12" s="401"/>
      <c r="F12" s="401"/>
      <c r="G12" s="401"/>
    </row>
    <row r="14" spans="1:9">
      <c r="A14" s="402" t="s">
        <v>250</v>
      </c>
      <c r="B14" s="402"/>
      <c r="C14" s="197" t="s">
        <v>251</v>
      </c>
      <c r="D14" s="198"/>
      <c r="E14" s="198"/>
      <c r="F14" s="198"/>
      <c r="G14" s="198"/>
      <c r="H14" s="198"/>
      <c r="I14" s="9"/>
    </row>
    <row r="15" spans="1:9">
      <c r="A15" s="403" t="s">
        <v>252</v>
      </c>
      <c r="B15" s="403"/>
      <c r="C15" s="403"/>
      <c r="D15" s="403"/>
      <c r="E15" s="403"/>
      <c r="F15" s="403"/>
      <c r="G15" s="403"/>
      <c r="H15" s="403"/>
    </row>
    <row r="16" spans="1:9" ht="28.5">
      <c r="A16" s="350" t="s">
        <v>253</v>
      </c>
      <c r="B16" s="350" t="s">
        <v>254</v>
      </c>
      <c r="C16" s="404" t="s">
        <v>255</v>
      </c>
      <c r="D16" s="405"/>
      <c r="E16" s="406"/>
      <c r="F16" s="350" t="s">
        <v>256</v>
      </c>
      <c r="G16" s="351" t="s">
        <v>257</v>
      </c>
      <c r="H16" s="351" t="s">
        <v>258</v>
      </c>
      <c r="I16" s="9"/>
    </row>
    <row r="17" spans="1:8">
      <c r="A17" s="200">
        <v>1</v>
      </c>
      <c r="B17" s="201" t="s">
        <v>27</v>
      </c>
      <c r="C17" s="396" t="s">
        <v>259</v>
      </c>
      <c r="D17" s="396"/>
      <c r="E17" s="396"/>
      <c r="F17" s="203" t="s">
        <v>260</v>
      </c>
      <c r="G17" s="204">
        <v>1</v>
      </c>
      <c r="H17" s="205">
        <v>22300</v>
      </c>
    </row>
    <row r="18" spans="1:8">
      <c r="A18" s="200"/>
      <c r="B18" s="201"/>
      <c r="C18" s="407" t="s">
        <v>261</v>
      </c>
      <c r="D18" s="407"/>
      <c r="E18" s="407"/>
      <c r="F18" s="206" t="s">
        <v>260</v>
      </c>
      <c r="G18" s="207">
        <v>1</v>
      </c>
      <c r="H18" s="208">
        <f>0+H17</f>
        <v>22300</v>
      </c>
    </row>
    <row r="19" spans="1:8">
      <c r="A19" s="200">
        <v>2</v>
      </c>
      <c r="B19" s="201" t="s">
        <v>241</v>
      </c>
      <c r="C19" s="396" t="s">
        <v>262</v>
      </c>
      <c r="D19" s="396"/>
      <c r="E19" s="396"/>
      <c r="F19" s="203" t="s">
        <v>260</v>
      </c>
      <c r="G19" s="204">
        <v>1</v>
      </c>
      <c r="H19" s="205">
        <v>857.03</v>
      </c>
    </row>
    <row r="20" spans="1:8">
      <c r="A20" s="200">
        <v>3</v>
      </c>
      <c r="B20" s="201" t="s">
        <v>241</v>
      </c>
      <c r="C20" s="396" t="s">
        <v>259</v>
      </c>
      <c r="D20" s="396"/>
      <c r="E20" s="396"/>
      <c r="F20" s="203" t="s">
        <v>260</v>
      </c>
      <c r="G20" s="204">
        <v>1</v>
      </c>
      <c r="H20" s="205">
        <v>384698.64</v>
      </c>
    </row>
    <row r="21" spans="1:8">
      <c r="A21" s="200"/>
      <c r="B21" s="201"/>
      <c r="C21" s="407" t="s">
        <v>261</v>
      </c>
      <c r="D21" s="407"/>
      <c r="E21" s="407"/>
      <c r="F21" s="206" t="s">
        <v>260</v>
      </c>
      <c r="G21" s="207">
        <v>1</v>
      </c>
      <c r="H21" s="208">
        <f>0+H19+H20</f>
        <v>385555.67000000004</v>
      </c>
    </row>
    <row r="22" spans="1:8">
      <c r="C22" s="410"/>
      <c r="D22" s="410"/>
      <c r="E22" s="410"/>
    </row>
    <row r="24" spans="1:8">
      <c r="A24" s="402" t="s">
        <v>231</v>
      </c>
      <c r="B24" s="402"/>
      <c r="C24" s="402"/>
      <c r="D24" s="402"/>
      <c r="E24" s="408" t="s">
        <v>232</v>
      </c>
      <c r="F24" s="408"/>
      <c r="G24" s="408"/>
      <c r="H24" s="408"/>
    </row>
    <row r="25" spans="1:8">
      <c r="E25" s="409" t="s">
        <v>263</v>
      </c>
      <c r="F25" s="409"/>
      <c r="G25" s="409"/>
      <c r="H25" s="409"/>
    </row>
    <row r="28" spans="1:8" ht="29.25" customHeight="1">
      <c r="A28" s="402" t="s">
        <v>236</v>
      </c>
      <c r="B28" s="402"/>
      <c r="C28" s="402"/>
      <c r="D28" s="402"/>
      <c r="E28" s="408" t="s">
        <v>237</v>
      </c>
      <c r="F28" s="408"/>
      <c r="G28" s="408"/>
      <c r="H28" s="408"/>
    </row>
    <row r="29" spans="1:8">
      <c r="E29" s="409" t="s">
        <v>263</v>
      </c>
      <c r="F29" s="409"/>
      <c r="G29" s="409"/>
      <c r="H29" s="409"/>
    </row>
    <row r="30" spans="1:8">
      <c r="A30" s="353" t="s">
        <v>311</v>
      </c>
      <c r="B30" s="353"/>
      <c r="C30" s="353"/>
      <c r="D30" s="353"/>
      <c r="E30" s="353"/>
      <c r="F30" s="353"/>
      <c r="G30" s="353"/>
    </row>
  </sheetData>
  <mergeCells count="21">
    <mergeCell ref="A28:D28"/>
    <mergeCell ref="E28:H28"/>
    <mergeCell ref="E29:H29"/>
    <mergeCell ref="C20:E20"/>
    <mergeCell ref="C21:E21"/>
    <mergeCell ref="C22:E22"/>
    <mergeCell ref="A24:D24"/>
    <mergeCell ref="E24:H24"/>
    <mergeCell ref="E25:H25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9C59-D1D4-4888-9C98-D1EEA669186C}">
  <sheetPr>
    <pageSetUpPr fitToPage="1"/>
  </sheetPr>
  <dimension ref="A2:I30"/>
  <sheetViews>
    <sheetView workbookViewId="0">
      <selection activeCell="K24" sqref="K24"/>
    </sheetView>
  </sheetViews>
  <sheetFormatPr defaultRowHeight="15"/>
  <cols>
    <col min="1" max="1" width="6.42578125" style="195" customWidth="1"/>
    <col min="2" max="2" width="13.7109375" style="195" customWidth="1"/>
    <col min="3" max="3" width="11.5703125" style="195" customWidth="1"/>
    <col min="4" max="4" width="9.140625" style="195"/>
    <col min="5" max="5" width="7.140625" style="195" customWidth="1"/>
    <col min="6" max="6" width="13.7109375" style="195" customWidth="1"/>
    <col min="7" max="7" width="10" style="195" customWidth="1"/>
    <col min="8" max="8" width="13.5703125" style="195" customWidth="1"/>
    <col min="9" max="9" width="9.140625" style="195"/>
    <col min="10" max="256" width="9.140625" style="9"/>
    <col min="257" max="257" width="6.42578125" style="9" customWidth="1"/>
    <col min="258" max="258" width="13.7109375" style="9" customWidth="1"/>
    <col min="259" max="259" width="11.5703125" style="9" customWidth="1"/>
    <col min="260" max="260" width="9.140625" style="9"/>
    <col min="261" max="261" width="7.140625" style="9" customWidth="1"/>
    <col min="262" max="262" width="13.7109375" style="9" customWidth="1"/>
    <col min="263" max="263" width="10" style="9" customWidth="1"/>
    <col min="264" max="264" width="13.5703125" style="9" customWidth="1"/>
    <col min="265" max="512" width="9.140625" style="9"/>
    <col min="513" max="513" width="6.42578125" style="9" customWidth="1"/>
    <col min="514" max="514" width="13.7109375" style="9" customWidth="1"/>
    <col min="515" max="515" width="11.5703125" style="9" customWidth="1"/>
    <col min="516" max="516" width="9.140625" style="9"/>
    <col min="517" max="517" width="7.140625" style="9" customWidth="1"/>
    <col min="518" max="518" width="13.7109375" style="9" customWidth="1"/>
    <col min="519" max="519" width="10" style="9" customWidth="1"/>
    <col min="520" max="520" width="13.5703125" style="9" customWidth="1"/>
    <col min="521" max="768" width="9.140625" style="9"/>
    <col min="769" max="769" width="6.42578125" style="9" customWidth="1"/>
    <col min="770" max="770" width="13.7109375" style="9" customWidth="1"/>
    <col min="771" max="771" width="11.5703125" style="9" customWidth="1"/>
    <col min="772" max="772" width="9.140625" style="9"/>
    <col min="773" max="773" width="7.140625" style="9" customWidth="1"/>
    <col min="774" max="774" width="13.7109375" style="9" customWidth="1"/>
    <col min="775" max="775" width="10" style="9" customWidth="1"/>
    <col min="776" max="776" width="13.5703125" style="9" customWidth="1"/>
    <col min="777" max="1024" width="9.140625" style="9"/>
    <col min="1025" max="1025" width="6.42578125" style="9" customWidth="1"/>
    <col min="1026" max="1026" width="13.7109375" style="9" customWidth="1"/>
    <col min="1027" max="1027" width="11.5703125" style="9" customWidth="1"/>
    <col min="1028" max="1028" width="9.140625" style="9"/>
    <col min="1029" max="1029" width="7.140625" style="9" customWidth="1"/>
    <col min="1030" max="1030" width="13.7109375" style="9" customWidth="1"/>
    <col min="1031" max="1031" width="10" style="9" customWidth="1"/>
    <col min="1032" max="1032" width="13.5703125" style="9" customWidth="1"/>
    <col min="1033" max="1280" width="9.140625" style="9"/>
    <col min="1281" max="1281" width="6.42578125" style="9" customWidth="1"/>
    <col min="1282" max="1282" width="13.7109375" style="9" customWidth="1"/>
    <col min="1283" max="1283" width="11.5703125" style="9" customWidth="1"/>
    <col min="1284" max="1284" width="9.140625" style="9"/>
    <col min="1285" max="1285" width="7.140625" style="9" customWidth="1"/>
    <col min="1286" max="1286" width="13.7109375" style="9" customWidth="1"/>
    <col min="1287" max="1287" width="10" style="9" customWidth="1"/>
    <col min="1288" max="1288" width="13.5703125" style="9" customWidth="1"/>
    <col min="1289" max="1536" width="9.140625" style="9"/>
    <col min="1537" max="1537" width="6.42578125" style="9" customWidth="1"/>
    <col min="1538" max="1538" width="13.7109375" style="9" customWidth="1"/>
    <col min="1539" max="1539" width="11.5703125" style="9" customWidth="1"/>
    <col min="1540" max="1540" width="9.140625" style="9"/>
    <col min="1541" max="1541" width="7.140625" style="9" customWidth="1"/>
    <col min="1542" max="1542" width="13.7109375" style="9" customWidth="1"/>
    <col min="1543" max="1543" width="10" style="9" customWidth="1"/>
    <col min="1544" max="1544" width="13.5703125" style="9" customWidth="1"/>
    <col min="1545" max="1792" width="9.140625" style="9"/>
    <col min="1793" max="1793" width="6.42578125" style="9" customWidth="1"/>
    <col min="1794" max="1794" width="13.7109375" style="9" customWidth="1"/>
    <col min="1795" max="1795" width="11.5703125" style="9" customWidth="1"/>
    <col min="1796" max="1796" width="9.140625" style="9"/>
    <col min="1797" max="1797" width="7.140625" style="9" customWidth="1"/>
    <col min="1798" max="1798" width="13.7109375" style="9" customWidth="1"/>
    <col min="1799" max="1799" width="10" style="9" customWidth="1"/>
    <col min="1800" max="1800" width="13.5703125" style="9" customWidth="1"/>
    <col min="1801" max="2048" width="9.140625" style="9"/>
    <col min="2049" max="2049" width="6.42578125" style="9" customWidth="1"/>
    <col min="2050" max="2050" width="13.7109375" style="9" customWidth="1"/>
    <col min="2051" max="2051" width="11.5703125" style="9" customWidth="1"/>
    <col min="2052" max="2052" width="9.140625" style="9"/>
    <col min="2053" max="2053" width="7.140625" style="9" customWidth="1"/>
    <col min="2054" max="2054" width="13.7109375" style="9" customWidth="1"/>
    <col min="2055" max="2055" width="10" style="9" customWidth="1"/>
    <col min="2056" max="2056" width="13.5703125" style="9" customWidth="1"/>
    <col min="2057" max="2304" width="9.140625" style="9"/>
    <col min="2305" max="2305" width="6.42578125" style="9" customWidth="1"/>
    <col min="2306" max="2306" width="13.7109375" style="9" customWidth="1"/>
    <col min="2307" max="2307" width="11.5703125" style="9" customWidth="1"/>
    <col min="2308" max="2308" width="9.140625" style="9"/>
    <col min="2309" max="2309" width="7.140625" style="9" customWidth="1"/>
    <col min="2310" max="2310" width="13.7109375" style="9" customWidth="1"/>
    <col min="2311" max="2311" width="10" style="9" customWidth="1"/>
    <col min="2312" max="2312" width="13.5703125" style="9" customWidth="1"/>
    <col min="2313" max="2560" width="9.140625" style="9"/>
    <col min="2561" max="2561" width="6.42578125" style="9" customWidth="1"/>
    <col min="2562" max="2562" width="13.7109375" style="9" customWidth="1"/>
    <col min="2563" max="2563" width="11.5703125" style="9" customWidth="1"/>
    <col min="2564" max="2564" width="9.140625" style="9"/>
    <col min="2565" max="2565" width="7.140625" style="9" customWidth="1"/>
    <col min="2566" max="2566" width="13.7109375" style="9" customWidth="1"/>
    <col min="2567" max="2567" width="10" style="9" customWidth="1"/>
    <col min="2568" max="2568" width="13.5703125" style="9" customWidth="1"/>
    <col min="2569" max="2816" width="9.140625" style="9"/>
    <col min="2817" max="2817" width="6.42578125" style="9" customWidth="1"/>
    <col min="2818" max="2818" width="13.7109375" style="9" customWidth="1"/>
    <col min="2819" max="2819" width="11.5703125" style="9" customWidth="1"/>
    <col min="2820" max="2820" width="9.140625" style="9"/>
    <col min="2821" max="2821" width="7.140625" style="9" customWidth="1"/>
    <col min="2822" max="2822" width="13.7109375" style="9" customWidth="1"/>
    <col min="2823" max="2823" width="10" style="9" customWidth="1"/>
    <col min="2824" max="2824" width="13.5703125" style="9" customWidth="1"/>
    <col min="2825" max="3072" width="9.140625" style="9"/>
    <col min="3073" max="3073" width="6.42578125" style="9" customWidth="1"/>
    <col min="3074" max="3074" width="13.7109375" style="9" customWidth="1"/>
    <col min="3075" max="3075" width="11.5703125" style="9" customWidth="1"/>
    <col min="3076" max="3076" width="9.140625" style="9"/>
    <col min="3077" max="3077" width="7.140625" style="9" customWidth="1"/>
    <col min="3078" max="3078" width="13.7109375" style="9" customWidth="1"/>
    <col min="3079" max="3079" width="10" style="9" customWidth="1"/>
    <col min="3080" max="3080" width="13.5703125" style="9" customWidth="1"/>
    <col min="3081" max="3328" width="9.140625" style="9"/>
    <col min="3329" max="3329" width="6.42578125" style="9" customWidth="1"/>
    <col min="3330" max="3330" width="13.7109375" style="9" customWidth="1"/>
    <col min="3331" max="3331" width="11.5703125" style="9" customWidth="1"/>
    <col min="3332" max="3332" width="9.140625" style="9"/>
    <col min="3333" max="3333" width="7.140625" style="9" customWidth="1"/>
    <col min="3334" max="3334" width="13.7109375" style="9" customWidth="1"/>
    <col min="3335" max="3335" width="10" style="9" customWidth="1"/>
    <col min="3336" max="3336" width="13.5703125" style="9" customWidth="1"/>
    <col min="3337" max="3584" width="9.140625" style="9"/>
    <col min="3585" max="3585" width="6.42578125" style="9" customWidth="1"/>
    <col min="3586" max="3586" width="13.7109375" style="9" customWidth="1"/>
    <col min="3587" max="3587" width="11.5703125" style="9" customWidth="1"/>
    <col min="3588" max="3588" width="9.140625" style="9"/>
    <col min="3589" max="3589" width="7.140625" style="9" customWidth="1"/>
    <col min="3590" max="3590" width="13.7109375" style="9" customWidth="1"/>
    <col min="3591" max="3591" width="10" style="9" customWidth="1"/>
    <col min="3592" max="3592" width="13.5703125" style="9" customWidth="1"/>
    <col min="3593" max="3840" width="9.140625" style="9"/>
    <col min="3841" max="3841" width="6.42578125" style="9" customWidth="1"/>
    <col min="3842" max="3842" width="13.7109375" style="9" customWidth="1"/>
    <col min="3843" max="3843" width="11.5703125" style="9" customWidth="1"/>
    <col min="3844" max="3844" width="9.140625" style="9"/>
    <col min="3845" max="3845" width="7.140625" style="9" customWidth="1"/>
    <col min="3846" max="3846" width="13.7109375" style="9" customWidth="1"/>
    <col min="3847" max="3847" width="10" style="9" customWidth="1"/>
    <col min="3848" max="3848" width="13.5703125" style="9" customWidth="1"/>
    <col min="3849" max="4096" width="9.140625" style="9"/>
    <col min="4097" max="4097" width="6.42578125" style="9" customWidth="1"/>
    <col min="4098" max="4098" width="13.7109375" style="9" customWidth="1"/>
    <col min="4099" max="4099" width="11.5703125" style="9" customWidth="1"/>
    <col min="4100" max="4100" width="9.140625" style="9"/>
    <col min="4101" max="4101" width="7.140625" style="9" customWidth="1"/>
    <col min="4102" max="4102" width="13.7109375" style="9" customWidth="1"/>
    <col min="4103" max="4103" width="10" style="9" customWidth="1"/>
    <col min="4104" max="4104" width="13.5703125" style="9" customWidth="1"/>
    <col min="4105" max="4352" width="9.140625" style="9"/>
    <col min="4353" max="4353" width="6.42578125" style="9" customWidth="1"/>
    <col min="4354" max="4354" width="13.7109375" style="9" customWidth="1"/>
    <col min="4355" max="4355" width="11.5703125" style="9" customWidth="1"/>
    <col min="4356" max="4356" width="9.140625" style="9"/>
    <col min="4357" max="4357" width="7.140625" style="9" customWidth="1"/>
    <col min="4358" max="4358" width="13.7109375" style="9" customWidth="1"/>
    <col min="4359" max="4359" width="10" style="9" customWidth="1"/>
    <col min="4360" max="4360" width="13.5703125" style="9" customWidth="1"/>
    <col min="4361" max="4608" width="9.140625" style="9"/>
    <col min="4609" max="4609" width="6.42578125" style="9" customWidth="1"/>
    <col min="4610" max="4610" width="13.7109375" style="9" customWidth="1"/>
    <col min="4611" max="4611" width="11.5703125" style="9" customWidth="1"/>
    <col min="4612" max="4612" width="9.140625" style="9"/>
    <col min="4613" max="4613" width="7.140625" style="9" customWidth="1"/>
    <col min="4614" max="4614" width="13.7109375" style="9" customWidth="1"/>
    <col min="4615" max="4615" width="10" style="9" customWidth="1"/>
    <col min="4616" max="4616" width="13.5703125" style="9" customWidth="1"/>
    <col min="4617" max="4864" width="9.140625" style="9"/>
    <col min="4865" max="4865" width="6.42578125" style="9" customWidth="1"/>
    <col min="4866" max="4866" width="13.7109375" style="9" customWidth="1"/>
    <col min="4867" max="4867" width="11.5703125" style="9" customWidth="1"/>
    <col min="4868" max="4868" width="9.140625" style="9"/>
    <col min="4869" max="4869" width="7.140625" style="9" customWidth="1"/>
    <col min="4870" max="4870" width="13.7109375" style="9" customWidth="1"/>
    <col min="4871" max="4871" width="10" style="9" customWidth="1"/>
    <col min="4872" max="4872" width="13.5703125" style="9" customWidth="1"/>
    <col min="4873" max="5120" width="9.140625" style="9"/>
    <col min="5121" max="5121" width="6.42578125" style="9" customWidth="1"/>
    <col min="5122" max="5122" width="13.7109375" style="9" customWidth="1"/>
    <col min="5123" max="5123" width="11.5703125" style="9" customWidth="1"/>
    <col min="5124" max="5124" width="9.140625" style="9"/>
    <col min="5125" max="5125" width="7.140625" style="9" customWidth="1"/>
    <col min="5126" max="5126" width="13.7109375" style="9" customWidth="1"/>
    <col min="5127" max="5127" width="10" style="9" customWidth="1"/>
    <col min="5128" max="5128" width="13.5703125" style="9" customWidth="1"/>
    <col min="5129" max="5376" width="9.140625" style="9"/>
    <col min="5377" max="5377" width="6.42578125" style="9" customWidth="1"/>
    <col min="5378" max="5378" width="13.7109375" style="9" customWidth="1"/>
    <col min="5379" max="5379" width="11.5703125" style="9" customWidth="1"/>
    <col min="5380" max="5380" width="9.140625" style="9"/>
    <col min="5381" max="5381" width="7.140625" style="9" customWidth="1"/>
    <col min="5382" max="5382" width="13.7109375" style="9" customWidth="1"/>
    <col min="5383" max="5383" width="10" style="9" customWidth="1"/>
    <col min="5384" max="5384" width="13.5703125" style="9" customWidth="1"/>
    <col min="5385" max="5632" width="9.140625" style="9"/>
    <col min="5633" max="5633" width="6.42578125" style="9" customWidth="1"/>
    <col min="5634" max="5634" width="13.7109375" style="9" customWidth="1"/>
    <col min="5635" max="5635" width="11.5703125" style="9" customWidth="1"/>
    <col min="5636" max="5636" width="9.140625" style="9"/>
    <col min="5637" max="5637" width="7.140625" style="9" customWidth="1"/>
    <col min="5638" max="5638" width="13.7109375" style="9" customWidth="1"/>
    <col min="5639" max="5639" width="10" style="9" customWidth="1"/>
    <col min="5640" max="5640" width="13.5703125" style="9" customWidth="1"/>
    <col min="5641" max="5888" width="9.140625" style="9"/>
    <col min="5889" max="5889" width="6.42578125" style="9" customWidth="1"/>
    <col min="5890" max="5890" width="13.7109375" style="9" customWidth="1"/>
    <col min="5891" max="5891" width="11.5703125" style="9" customWidth="1"/>
    <col min="5892" max="5892" width="9.140625" style="9"/>
    <col min="5893" max="5893" width="7.140625" style="9" customWidth="1"/>
    <col min="5894" max="5894" width="13.7109375" style="9" customWidth="1"/>
    <col min="5895" max="5895" width="10" style="9" customWidth="1"/>
    <col min="5896" max="5896" width="13.5703125" style="9" customWidth="1"/>
    <col min="5897" max="6144" width="9.140625" style="9"/>
    <col min="6145" max="6145" width="6.42578125" style="9" customWidth="1"/>
    <col min="6146" max="6146" width="13.7109375" style="9" customWidth="1"/>
    <col min="6147" max="6147" width="11.5703125" style="9" customWidth="1"/>
    <col min="6148" max="6148" width="9.140625" style="9"/>
    <col min="6149" max="6149" width="7.140625" style="9" customWidth="1"/>
    <col min="6150" max="6150" width="13.7109375" style="9" customWidth="1"/>
    <col min="6151" max="6151" width="10" style="9" customWidth="1"/>
    <col min="6152" max="6152" width="13.5703125" style="9" customWidth="1"/>
    <col min="6153" max="6400" width="9.140625" style="9"/>
    <col min="6401" max="6401" width="6.42578125" style="9" customWidth="1"/>
    <col min="6402" max="6402" width="13.7109375" style="9" customWidth="1"/>
    <col min="6403" max="6403" width="11.5703125" style="9" customWidth="1"/>
    <col min="6404" max="6404" width="9.140625" style="9"/>
    <col min="6405" max="6405" width="7.140625" style="9" customWidth="1"/>
    <col min="6406" max="6406" width="13.7109375" style="9" customWidth="1"/>
    <col min="6407" max="6407" width="10" style="9" customWidth="1"/>
    <col min="6408" max="6408" width="13.5703125" style="9" customWidth="1"/>
    <col min="6409" max="6656" width="9.140625" style="9"/>
    <col min="6657" max="6657" width="6.42578125" style="9" customWidth="1"/>
    <col min="6658" max="6658" width="13.7109375" style="9" customWidth="1"/>
    <col min="6659" max="6659" width="11.5703125" style="9" customWidth="1"/>
    <col min="6660" max="6660" width="9.140625" style="9"/>
    <col min="6661" max="6661" width="7.140625" style="9" customWidth="1"/>
    <col min="6662" max="6662" width="13.7109375" style="9" customWidth="1"/>
    <col min="6663" max="6663" width="10" style="9" customWidth="1"/>
    <col min="6664" max="6664" width="13.5703125" style="9" customWidth="1"/>
    <col min="6665" max="6912" width="9.140625" style="9"/>
    <col min="6913" max="6913" width="6.42578125" style="9" customWidth="1"/>
    <col min="6914" max="6914" width="13.7109375" style="9" customWidth="1"/>
    <col min="6915" max="6915" width="11.5703125" style="9" customWidth="1"/>
    <col min="6916" max="6916" width="9.140625" style="9"/>
    <col min="6917" max="6917" width="7.140625" style="9" customWidth="1"/>
    <col min="6918" max="6918" width="13.7109375" style="9" customWidth="1"/>
    <col min="6919" max="6919" width="10" style="9" customWidth="1"/>
    <col min="6920" max="6920" width="13.5703125" style="9" customWidth="1"/>
    <col min="6921" max="7168" width="9.140625" style="9"/>
    <col min="7169" max="7169" width="6.42578125" style="9" customWidth="1"/>
    <col min="7170" max="7170" width="13.7109375" style="9" customWidth="1"/>
    <col min="7171" max="7171" width="11.5703125" style="9" customWidth="1"/>
    <col min="7172" max="7172" width="9.140625" style="9"/>
    <col min="7173" max="7173" width="7.140625" style="9" customWidth="1"/>
    <col min="7174" max="7174" width="13.7109375" style="9" customWidth="1"/>
    <col min="7175" max="7175" width="10" style="9" customWidth="1"/>
    <col min="7176" max="7176" width="13.5703125" style="9" customWidth="1"/>
    <col min="7177" max="7424" width="9.140625" style="9"/>
    <col min="7425" max="7425" width="6.42578125" style="9" customWidth="1"/>
    <col min="7426" max="7426" width="13.7109375" style="9" customWidth="1"/>
    <col min="7427" max="7427" width="11.5703125" style="9" customWidth="1"/>
    <col min="7428" max="7428" width="9.140625" style="9"/>
    <col min="7429" max="7429" width="7.140625" style="9" customWidth="1"/>
    <col min="7430" max="7430" width="13.7109375" style="9" customWidth="1"/>
    <col min="7431" max="7431" width="10" style="9" customWidth="1"/>
    <col min="7432" max="7432" width="13.5703125" style="9" customWidth="1"/>
    <col min="7433" max="7680" width="9.140625" style="9"/>
    <col min="7681" max="7681" width="6.42578125" style="9" customWidth="1"/>
    <col min="7682" max="7682" width="13.7109375" style="9" customWidth="1"/>
    <col min="7683" max="7683" width="11.5703125" style="9" customWidth="1"/>
    <col min="7684" max="7684" width="9.140625" style="9"/>
    <col min="7685" max="7685" width="7.140625" style="9" customWidth="1"/>
    <col min="7686" max="7686" width="13.7109375" style="9" customWidth="1"/>
    <col min="7687" max="7687" width="10" style="9" customWidth="1"/>
    <col min="7688" max="7688" width="13.5703125" style="9" customWidth="1"/>
    <col min="7689" max="7936" width="9.140625" style="9"/>
    <col min="7937" max="7937" width="6.42578125" style="9" customWidth="1"/>
    <col min="7938" max="7938" width="13.7109375" style="9" customWidth="1"/>
    <col min="7939" max="7939" width="11.5703125" style="9" customWidth="1"/>
    <col min="7940" max="7940" width="9.140625" style="9"/>
    <col min="7941" max="7941" width="7.140625" style="9" customWidth="1"/>
    <col min="7942" max="7942" width="13.7109375" style="9" customWidth="1"/>
    <col min="7943" max="7943" width="10" style="9" customWidth="1"/>
    <col min="7944" max="7944" width="13.5703125" style="9" customWidth="1"/>
    <col min="7945" max="8192" width="9.140625" style="9"/>
    <col min="8193" max="8193" width="6.42578125" style="9" customWidth="1"/>
    <col min="8194" max="8194" width="13.7109375" style="9" customWidth="1"/>
    <col min="8195" max="8195" width="11.5703125" style="9" customWidth="1"/>
    <col min="8196" max="8196" width="9.140625" style="9"/>
    <col min="8197" max="8197" width="7.140625" style="9" customWidth="1"/>
    <col min="8198" max="8198" width="13.7109375" style="9" customWidth="1"/>
    <col min="8199" max="8199" width="10" style="9" customWidth="1"/>
    <col min="8200" max="8200" width="13.5703125" style="9" customWidth="1"/>
    <col min="8201" max="8448" width="9.140625" style="9"/>
    <col min="8449" max="8449" width="6.42578125" style="9" customWidth="1"/>
    <col min="8450" max="8450" width="13.7109375" style="9" customWidth="1"/>
    <col min="8451" max="8451" width="11.5703125" style="9" customWidth="1"/>
    <col min="8452" max="8452" width="9.140625" style="9"/>
    <col min="8453" max="8453" width="7.140625" style="9" customWidth="1"/>
    <col min="8454" max="8454" width="13.7109375" style="9" customWidth="1"/>
    <col min="8455" max="8455" width="10" style="9" customWidth="1"/>
    <col min="8456" max="8456" width="13.5703125" style="9" customWidth="1"/>
    <col min="8457" max="8704" width="9.140625" style="9"/>
    <col min="8705" max="8705" width="6.42578125" style="9" customWidth="1"/>
    <col min="8706" max="8706" width="13.7109375" style="9" customWidth="1"/>
    <col min="8707" max="8707" width="11.5703125" style="9" customWidth="1"/>
    <col min="8708" max="8708" width="9.140625" style="9"/>
    <col min="8709" max="8709" width="7.140625" style="9" customWidth="1"/>
    <col min="8710" max="8710" width="13.7109375" style="9" customWidth="1"/>
    <col min="8711" max="8711" width="10" style="9" customWidth="1"/>
    <col min="8712" max="8712" width="13.5703125" style="9" customWidth="1"/>
    <col min="8713" max="8960" width="9.140625" style="9"/>
    <col min="8961" max="8961" width="6.42578125" style="9" customWidth="1"/>
    <col min="8962" max="8962" width="13.7109375" style="9" customWidth="1"/>
    <col min="8963" max="8963" width="11.5703125" style="9" customWidth="1"/>
    <col min="8964" max="8964" width="9.140625" style="9"/>
    <col min="8965" max="8965" width="7.140625" style="9" customWidth="1"/>
    <col min="8966" max="8966" width="13.7109375" style="9" customWidth="1"/>
    <col min="8967" max="8967" width="10" style="9" customWidth="1"/>
    <col min="8968" max="8968" width="13.5703125" style="9" customWidth="1"/>
    <col min="8969" max="9216" width="9.140625" style="9"/>
    <col min="9217" max="9217" width="6.42578125" style="9" customWidth="1"/>
    <col min="9218" max="9218" width="13.7109375" style="9" customWidth="1"/>
    <col min="9219" max="9219" width="11.5703125" style="9" customWidth="1"/>
    <col min="9220" max="9220" width="9.140625" style="9"/>
    <col min="9221" max="9221" width="7.140625" style="9" customWidth="1"/>
    <col min="9222" max="9222" width="13.7109375" style="9" customWidth="1"/>
    <col min="9223" max="9223" width="10" style="9" customWidth="1"/>
    <col min="9224" max="9224" width="13.5703125" style="9" customWidth="1"/>
    <col min="9225" max="9472" width="9.140625" style="9"/>
    <col min="9473" max="9473" width="6.42578125" style="9" customWidth="1"/>
    <col min="9474" max="9474" width="13.7109375" style="9" customWidth="1"/>
    <col min="9475" max="9475" width="11.5703125" style="9" customWidth="1"/>
    <col min="9476" max="9476" width="9.140625" style="9"/>
    <col min="9477" max="9477" width="7.140625" style="9" customWidth="1"/>
    <col min="9478" max="9478" width="13.7109375" style="9" customWidth="1"/>
    <col min="9479" max="9479" width="10" style="9" customWidth="1"/>
    <col min="9480" max="9480" width="13.5703125" style="9" customWidth="1"/>
    <col min="9481" max="9728" width="9.140625" style="9"/>
    <col min="9729" max="9729" width="6.42578125" style="9" customWidth="1"/>
    <col min="9730" max="9730" width="13.7109375" style="9" customWidth="1"/>
    <col min="9731" max="9731" width="11.5703125" style="9" customWidth="1"/>
    <col min="9732" max="9732" width="9.140625" style="9"/>
    <col min="9733" max="9733" width="7.140625" style="9" customWidth="1"/>
    <col min="9734" max="9734" width="13.7109375" style="9" customWidth="1"/>
    <col min="9735" max="9735" width="10" style="9" customWidth="1"/>
    <col min="9736" max="9736" width="13.5703125" style="9" customWidth="1"/>
    <col min="9737" max="9984" width="9.140625" style="9"/>
    <col min="9985" max="9985" width="6.42578125" style="9" customWidth="1"/>
    <col min="9986" max="9986" width="13.7109375" style="9" customWidth="1"/>
    <col min="9987" max="9987" width="11.5703125" style="9" customWidth="1"/>
    <col min="9988" max="9988" width="9.140625" style="9"/>
    <col min="9989" max="9989" width="7.140625" style="9" customWidth="1"/>
    <col min="9990" max="9990" width="13.7109375" style="9" customWidth="1"/>
    <col min="9991" max="9991" width="10" style="9" customWidth="1"/>
    <col min="9992" max="9992" width="13.5703125" style="9" customWidth="1"/>
    <col min="9993" max="10240" width="9.140625" style="9"/>
    <col min="10241" max="10241" width="6.42578125" style="9" customWidth="1"/>
    <col min="10242" max="10242" width="13.7109375" style="9" customWidth="1"/>
    <col min="10243" max="10243" width="11.5703125" style="9" customWidth="1"/>
    <col min="10244" max="10244" width="9.140625" style="9"/>
    <col min="10245" max="10245" width="7.140625" style="9" customWidth="1"/>
    <col min="10246" max="10246" width="13.7109375" style="9" customWidth="1"/>
    <col min="10247" max="10247" width="10" style="9" customWidth="1"/>
    <col min="10248" max="10248" width="13.5703125" style="9" customWidth="1"/>
    <col min="10249" max="10496" width="9.140625" style="9"/>
    <col min="10497" max="10497" width="6.42578125" style="9" customWidth="1"/>
    <col min="10498" max="10498" width="13.7109375" style="9" customWidth="1"/>
    <col min="10499" max="10499" width="11.5703125" style="9" customWidth="1"/>
    <col min="10500" max="10500" width="9.140625" style="9"/>
    <col min="10501" max="10501" width="7.140625" style="9" customWidth="1"/>
    <col min="10502" max="10502" width="13.7109375" style="9" customWidth="1"/>
    <col min="10503" max="10503" width="10" style="9" customWidth="1"/>
    <col min="10504" max="10504" width="13.5703125" style="9" customWidth="1"/>
    <col min="10505" max="10752" width="9.140625" style="9"/>
    <col min="10753" max="10753" width="6.42578125" style="9" customWidth="1"/>
    <col min="10754" max="10754" width="13.7109375" style="9" customWidth="1"/>
    <col min="10755" max="10755" width="11.5703125" style="9" customWidth="1"/>
    <col min="10756" max="10756" width="9.140625" style="9"/>
    <col min="10757" max="10757" width="7.140625" style="9" customWidth="1"/>
    <col min="10758" max="10758" width="13.7109375" style="9" customWidth="1"/>
    <col min="10759" max="10759" width="10" style="9" customWidth="1"/>
    <col min="10760" max="10760" width="13.5703125" style="9" customWidth="1"/>
    <col min="10761" max="11008" width="9.140625" style="9"/>
    <col min="11009" max="11009" width="6.42578125" style="9" customWidth="1"/>
    <col min="11010" max="11010" width="13.7109375" style="9" customWidth="1"/>
    <col min="11011" max="11011" width="11.5703125" style="9" customWidth="1"/>
    <col min="11012" max="11012" width="9.140625" style="9"/>
    <col min="11013" max="11013" width="7.140625" style="9" customWidth="1"/>
    <col min="11014" max="11014" width="13.7109375" style="9" customWidth="1"/>
    <col min="11015" max="11015" width="10" style="9" customWidth="1"/>
    <col min="11016" max="11016" width="13.5703125" style="9" customWidth="1"/>
    <col min="11017" max="11264" width="9.140625" style="9"/>
    <col min="11265" max="11265" width="6.42578125" style="9" customWidth="1"/>
    <col min="11266" max="11266" width="13.7109375" style="9" customWidth="1"/>
    <col min="11267" max="11267" width="11.5703125" style="9" customWidth="1"/>
    <col min="11268" max="11268" width="9.140625" style="9"/>
    <col min="11269" max="11269" width="7.140625" style="9" customWidth="1"/>
    <col min="11270" max="11270" width="13.7109375" style="9" customWidth="1"/>
    <col min="11271" max="11271" width="10" style="9" customWidth="1"/>
    <col min="11272" max="11272" width="13.5703125" style="9" customWidth="1"/>
    <col min="11273" max="11520" width="9.140625" style="9"/>
    <col min="11521" max="11521" width="6.42578125" style="9" customWidth="1"/>
    <col min="11522" max="11522" width="13.7109375" style="9" customWidth="1"/>
    <col min="11523" max="11523" width="11.5703125" style="9" customWidth="1"/>
    <col min="11524" max="11524" width="9.140625" style="9"/>
    <col min="11525" max="11525" width="7.140625" style="9" customWidth="1"/>
    <col min="11526" max="11526" width="13.7109375" style="9" customWidth="1"/>
    <col min="11527" max="11527" width="10" style="9" customWidth="1"/>
    <col min="11528" max="11528" width="13.5703125" style="9" customWidth="1"/>
    <col min="11529" max="11776" width="9.140625" style="9"/>
    <col min="11777" max="11777" width="6.42578125" style="9" customWidth="1"/>
    <col min="11778" max="11778" width="13.7109375" style="9" customWidth="1"/>
    <col min="11779" max="11779" width="11.5703125" style="9" customWidth="1"/>
    <col min="11780" max="11780" width="9.140625" style="9"/>
    <col min="11781" max="11781" width="7.140625" style="9" customWidth="1"/>
    <col min="11782" max="11782" width="13.7109375" style="9" customWidth="1"/>
    <col min="11783" max="11783" width="10" style="9" customWidth="1"/>
    <col min="11784" max="11784" width="13.5703125" style="9" customWidth="1"/>
    <col min="11785" max="12032" width="9.140625" style="9"/>
    <col min="12033" max="12033" width="6.42578125" style="9" customWidth="1"/>
    <col min="12034" max="12034" width="13.7109375" style="9" customWidth="1"/>
    <col min="12035" max="12035" width="11.5703125" style="9" customWidth="1"/>
    <col min="12036" max="12036" width="9.140625" style="9"/>
    <col min="12037" max="12037" width="7.140625" style="9" customWidth="1"/>
    <col min="12038" max="12038" width="13.7109375" style="9" customWidth="1"/>
    <col min="12039" max="12039" width="10" style="9" customWidth="1"/>
    <col min="12040" max="12040" width="13.5703125" style="9" customWidth="1"/>
    <col min="12041" max="12288" width="9.140625" style="9"/>
    <col min="12289" max="12289" width="6.42578125" style="9" customWidth="1"/>
    <col min="12290" max="12290" width="13.7109375" style="9" customWidth="1"/>
    <col min="12291" max="12291" width="11.5703125" style="9" customWidth="1"/>
    <col min="12292" max="12292" width="9.140625" style="9"/>
    <col min="12293" max="12293" width="7.140625" style="9" customWidth="1"/>
    <col min="12294" max="12294" width="13.7109375" style="9" customWidth="1"/>
    <col min="12295" max="12295" width="10" style="9" customWidth="1"/>
    <col min="12296" max="12296" width="13.5703125" style="9" customWidth="1"/>
    <col min="12297" max="12544" width="9.140625" style="9"/>
    <col min="12545" max="12545" width="6.42578125" style="9" customWidth="1"/>
    <col min="12546" max="12546" width="13.7109375" style="9" customWidth="1"/>
    <col min="12547" max="12547" width="11.5703125" style="9" customWidth="1"/>
    <col min="12548" max="12548" width="9.140625" style="9"/>
    <col min="12549" max="12549" width="7.140625" style="9" customWidth="1"/>
    <col min="12550" max="12550" width="13.7109375" style="9" customWidth="1"/>
    <col min="12551" max="12551" width="10" style="9" customWidth="1"/>
    <col min="12552" max="12552" width="13.5703125" style="9" customWidth="1"/>
    <col min="12553" max="12800" width="9.140625" style="9"/>
    <col min="12801" max="12801" width="6.42578125" style="9" customWidth="1"/>
    <col min="12802" max="12802" width="13.7109375" style="9" customWidth="1"/>
    <col min="12803" max="12803" width="11.5703125" style="9" customWidth="1"/>
    <col min="12804" max="12804" width="9.140625" style="9"/>
    <col min="12805" max="12805" width="7.140625" style="9" customWidth="1"/>
    <col min="12806" max="12806" width="13.7109375" style="9" customWidth="1"/>
    <col min="12807" max="12807" width="10" style="9" customWidth="1"/>
    <col min="12808" max="12808" width="13.5703125" style="9" customWidth="1"/>
    <col min="12809" max="13056" width="9.140625" style="9"/>
    <col min="13057" max="13057" width="6.42578125" style="9" customWidth="1"/>
    <col min="13058" max="13058" width="13.7109375" style="9" customWidth="1"/>
    <col min="13059" max="13059" width="11.5703125" style="9" customWidth="1"/>
    <col min="13060" max="13060" width="9.140625" style="9"/>
    <col min="13061" max="13061" width="7.140625" style="9" customWidth="1"/>
    <col min="13062" max="13062" width="13.7109375" style="9" customWidth="1"/>
    <col min="13063" max="13063" width="10" style="9" customWidth="1"/>
    <col min="13064" max="13064" width="13.5703125" style="9" customWidth="1"/>
    <col min="13065" max="13312" width="9.140625" style="9"/>
    <col min="13313" max="13313" width="6.42578125" style="9" customWidth="1"/>
    <col min="13314" max="13314" width="13.7109375" style="9" customWidth="1"/>
    <col min="13315" max="13315" width="11.5703125" style="9" customWidth="1"/>
    <col min="13316" max="13316" width="9.140625" style="9"/>
    <col min="13317" max="13317" width="7.140625" style="9" customWidth="1"/>
    <col min="13318" max="13318" width="13.7109375" style="9" customWidth="1"/>
    <col min="13319" max="13319" width="10" style="9" customWidth="1"/>
    <col min="13320" max="13320" width="13.5703125" style="9" customWidth="1"/>
    <col min="13321" max="13568" width="9.140625" style="9"/>
    <col min="13569" max="13569" width="6.42578125" style="9" customWidth="1"/>
    <col min="13570" max="13570" width="13.7109375" style="9" customWidth="1"/>
    <col min="13571" max="13571" width="11.5703125" style="9" customWidth="1"/>
    <col min="13572" max="13572" width="9.140625" style="9"/>
    <col min="13573" max="13573" width="7.140625" style="9" customWidth="1"/>
    <col min="13574" max="13574" width="13.7109375" style="9" customWidth="1"/>
    <col min="13575" max="13575" width="10" style="9" customWidth="1"/>
    <col min="13576" max="13576" width="13.5703125" style="9" customWidth="1"/>
    <col min="13577" max="13824" width="9.140625" style="9"/>
    <col min="13825" max="13825" width="6.42578125" style="9" customWidth="1"/>
    <col min="13826" max="13826" width="13.7109375" style="9" customWidth="1"/>
    <col min="13827" max="13827" width="11.5703125" style="9" customWidth="1"/>
    <col min="13828" max="13828" width="9.140625" style="9"/>
    <col min="13829" max="13829" width="7.140625" style="9" customWidth="1"/>
    <col min="13830" max="13830" width="13.7109375" style="9" customWidth="1"/>
    <col min="13831" max="13831" width="10" style="9" customWidth="1"/>
    <col min="13832" max="13832" width="13.5703125" style="9" customWidth="1"/>
    <col min="13833" max="14080" width="9.140625" style="9"/>
    <col min="14081" max="14081" width="6.42578125" style="9" customWidth="1"/>
    <col min="14082" max="14082" width="13.7109375" style="9" customWidth="1"/>
    <col min="14083" max="14083" width="11.5703125" style="9" customWidth="1"/>
    <col min="14084" max="14084" width="9.140625" style="9"/>
    <col min="14085" max="14085" width="7.140625" style="9" customWidth="1"/>
    <col min="14086" max="14086" width="13.7109375" style="9" customWidth="1"/>
    <col min="14087" max="14087" width="10" style="9" customWidth="1"/>
    <col min="14088" max="14088" width="13.5703125" style="9" customWidth="1"/>
    <col min="14089" max="14336" width="9.140625" style="9"/>
    <col min="14337" max="14337" width="6.42578125" style="9" customWidth="1"/>
    <col min="14338" max="14338" width="13.7109375" style="9" customWidth="1"/>
    <col min="14339" max="14339" width="11.5703125" style="9" customWidth="1"/>
    <col min="14340" max="14340" width="9.140625" style="9"/>
    <col min="14341" max="14341" width="7.140625" style="9" customWidth="1"/>
    <col min="14342" max="14342" width="13.7109375" style="9" customWidth="1"/>
    <col min="14343" max="14343" width="10" style="9" customWidth="1"/>
    <col min="14344" max="14344" width="13.5703125" style="9" customWidth="1"/>
    <col min="14345" max="14592" width="9.140625" style="9"/>
    <col min="14593" max="14593" width="6.42578125" style="9" customWidth="1"/>
    <col min="14594" max="14594" width="13.7109375" style="9" customWidth="1"/>
    <col min="14595" max="14595" width="11.5703125" style="9" customWidth="1"/>
    <col min="14596" max="14596" width="9.140625" style="9"/>
    <col min="14597" max="14597" width="7.140625" style="9" customWidth="1"/>
    <col min="14598" max="14598" width="13.7109375" style="9" customWidth="1"/>
    <col min="14599" max="14599" width="10" style="9" customWidth="1"/>
    <col min="14600" max="14600" width="13.5703125" style="9" customWidth="1"/>
    <col min="14601" max="14848" width="9.140625" style="9"/>
    <col min="14849" max="14849" width="6.42578125" style="9" customWidth="1"/>
    <col min="14850" max="14850" width="13.7109375" style="9" customWidth="1"/>
    <col min="14851" max="14851" width="11.5703125" style="9" customWidth="1"/>
    <col min="14852" max="14852" width="9.140625" style="9"/>
    <col min="14853" max="14853" width="7.140625" style="9" customWidth="1"/>
    <col min="14854" max="14854" width="13.7109375" style="9" customWidth="1"/>
    <col min="14855" max="14855" width="10" style="9" customWidth="1"/>
    <col min="14856" max="14856" width="13.5703125" style="9" customWidth="1"/>
    <col min="14857" max="15104" width="9.140625" style="9"/>
    <col min="15105" max="15105" width="6.42578125" style="9" customWidth="1"/>
    <col min="15106" max="15106" width="13.7109375" style="9" customWidth="1"/>
    <col min="15107" max="15107" width="11.5703125" style="9" customWidth="1"/>
    <col min="15108" max="15108" width="9.140625" style="9"/>
    <col min="15109" max="15109" width="7.140625" style="9" customWidth="1"/>
    <col min="15110" max="15110" width="13.7109375" style="9" customWidth="1"/>
    <col min="15111" max="15111" width="10" style="9" customWidth="1"/>
    <col min="15112" max="15112" width="13.5703125" style="9" customWidth="1"/>
    <col min="15113" max="15360" width="9.140625" style="9"/>
    <col min="15361" max="15361" width="6.42578125" style="9" customWidth="1"/>
    <col min="15362" max="15362" width="13.7109375" style="9" customWidth="1"/>
    <col min="15363" max="15363" width="11.5703125" style="9" customWidth="1"/>
    <col min="15364" max="15364" width="9.140625" style="9"/>
    <col min="15365" max="15365" width="7.140625" style="9" customWidth="1"/>
    <col min="15366" max="15366" width="13.7109375" style="9" customWidth="1"/>
    <col min="15367" max="15367" width="10" style="9" customWidth="1"/>
    <col min="15368" max="15368" width="13.5703125" style="9" customWidth="1"/>
    <col min="15369" max="15616" width="9.140625" style="9"/>
    <col min="15617" max="15617" width="6.42578125" style="9" customWidth="1"/>
    <col min="15618" max="15618" width="13.7109375" style="9" customWidth="1"/>
    <col min="15619" max="15619" width="11.5703125" style="9" customWidth="1"/>
    <col min="15620" max="15620" width="9.140625" style="9"/>
    <col min="15621" max="15621" width="7.140625" style="9" customWidth="1"/>
    <col min="15622" max="15622" width="13.7109375" style="9" customWidth="1"/>
    <col min="15623" max="15623" width="10" style="9" customWidth="1"/>
    <col min="15624" max="15624" width="13.5703125" style="9" customWidth="1"/>
    <col min="15625" max="15872" width="9.140625" style="9"/>
    <col min="15873" max="15873" width="6.42578125" style="9" customWidth="1"/>
    <col min="15874" max="15874" width="13.7109375" style="9" customWidth="1"/>
    <col min="15875" max="15875" width="11.5703125" style="9" customWidth="1"/>
    <col min="15876" max="15876" width="9.140625" style="9"/>
    <col min="15877" max="15877" width="7.140625" style="9" customWidth="1"/>
    <col min="15878" max="15878" width="13.7109375" style="9" customWidth="1"/>
    <col min="15879" max="15879" width="10" style="9" customWidth="1"/>
    <col min="15880" max="15880" width="13.5703125" style="9" customWidth="1"/>
    <col min="15881" max="16128" width="9.140625" style="9"/>
    <col min="16129" max="16129" width="6.42578125" style="9" customWidth="1"/>
    <col min="16130" max="16130" width="13.7109375" style="9" customWidth="1"/>
    <col min="16131" max="16131" width="11.5703125" style="9" customWidth="1"/>
    <col min="16132" max="16132" width="9.140625" style="9"/>
    <col min="16133" max="16133" width="7.140625" style="9" customWidth="1"/>
    <col min="16134" max="16134" width="13.7109375" style="9" customWidth="1"/>
    <col min="16135" max="16135" width="10" style="9" customWidth="1"/>
    <col min="16136" max="16136" width="13.5703125" style="9" customWidth="1"/>
    <col min="16137" max="16384" width="9.140625" style="9"/>
  </cols>
  <sheetData>
    <row r="2" spans="1:9">
      <c r="A2" s="397" t="s">
        <v>244</v>
      </c>
      <c r="B2" s="397"/>
      <c r="C2" s="397"/>
      <c r="D2" s="397"/>
      <c r="E2" s="397"/>
      <c r="F2" s="397"/>
      <c r="G2" s="397"/>
      <c r="H2" s="397"/>
    </row>
    <row r="3" spans="1:9">
      <c r="A3" s="398" t="s">
        <v>245</v>
      </c>
      <c r="B3" s="398"/>
      <c r="C3" s="398"/>
      <c r="D3" s="398"/>
      <c r="E3" s="398"/>
      <c r="F3" s="398"/>
      <c r="G3" s="398"/>
      <c r="H3" s="398"/>
    </row>
    <row r="6" spans="1:9">
      <c r="A6" s="399" t="s">
        <v>246</v>
      </c>
      <c r="B6" s="399"/>
      <c r="C6" s="399"/>
      <c r="D6" s="399"/>
      <c r="E6" s="399"/>
      <c r="F6" s="399"/>
      <c r="G6" s="399"/>
      <c r="H6" s="399"/>
    </row>
    <row r="9" spans="1:9" ht="15.75">
      <c r="A9" s="400" t="s">
        <v>247</v>
      </c>
      <c r="B9" s="400"/>
      <c r="C9" s="400"/>
      <c r="D9" s="400"/>
      <c r="E9" s="400"/>
      <c r="F9" s="400"/>
      <c r="G9" s="400"/>
      <c r="H9" s="400"/>
      <c r="I9" s="9"/>
    </row>
    <row r="10" spans="1:9">
      <c r="D10" s="196"/>
    </row>
    <row r="11" spans="1:9">
      <c r="C11" s="399" t="s">
        <v>248</v>
      </c>
      <c r="D11" s="399"/>
      <c r="E11" s="399"/>
      <c r="F11" s="399"/>
    </row>
    <row r="12" spans="1:9">
      <c r="B12" s="401" t="s">
        <v>249</v>
      </c>
      <c r="C12" s="401"/>
      <c r="D12" s="401"/>
      <c r="E12" s="401"/>
      <c r="F12" s="401"/>
      <c r="G12" s="401"/>
    </row>
    <row r="14" spans="1:9">
      <c r="A14" s="402" t="s">
        <v>250</v>
      </c>
      <c r="B14" s="402"/>
      <c r="C14" s="197" t="s">
        <v>251</v>
      </c>
      <c r="D14" s="198"/>
      <c r="E14" s="198"/>
      <c r="F14" s="198"/>
      <c r="G14" s="198"/>
      <c r="H14" s="198"/>
      <c r="I14" s="9"/>
    </row>
    <row r="15" spans="1:9">
      <c r="A15" s="403" t="s">
        <v>252</v>
      </c>
      <c r="B15" s="403"/>
      <c r="C15" s="403"/>
      <c r="D15" s="403"/>
      <c r="E15" s="403"/>
      <c r="F15" s="403"/>
      <c r="G15" s="403"/>
      <c r="H15" s="403"/>
    </row>
    <row r="16" spans="1:9" ht="28.5">
      <c r="A16" s="350" t="s">
        <v>253</v>
      </c>
      <c r="B16" s="350" t="s">
        <v>254</v>
      </c>
      <c r="C16" s="404" t="s">
        <v>255</v>
      </c>
      <c r="D16" s="405"/>
      <c r="E16" s="406"/>
      <c r="F16" s="350" t="s">
        <v>256</v>
      </c>
      <c r="G16" s="351" t="s">
        <v>257</v>
      </c>
      <c r="H16" s="351" t="s">
        <v>258</v>
      </c>
      <c r="I16" s="9"/>
    </row>
    <row r="17" spans="1:8">
      <c r="A17" s="200">
        <v>1</v>
      </c>
      <c r="B17" s="201" t="s">
        <v>27</v>
      </c>
      <c r="C17" s="396" t="s">
        <v>259</v>
      </c>
      <c r="D17" s="396"/>
      <c r="E17" s="396"/>
      <c r="F17" s="203" t="s">
        <v>9</v>
      </c>
      <c r="G17" s="204" t="s">
        <v>9</v>
      </c>
      <c r="H17" s="205">
        <v>22300</v>
      </c>
    </row>
    <row r="18" spans="1:8">
      <c r="A18" s="200"/>
      <c r="B18" s="201"/>
      <c r="C18" s="407" t="s">
        <v>261</v>
      </c>
      <c r="D18" s="407"/>
      <c r="E18" s="407"/>
      <c r="F18" s="206" t="s">
        <v>9</v>
      </c>
      <c r="G18" s="207" t="s">
        <v>9</v>
      </c>
      <c r="H18" s="208">
        <f>0+H17</f>
        <v>22300</v>
      </c>
    </row>
    <row r="19" spans="1:8">
      <c r="A19" s="200">
        <v>2</v>
      </c>
      <c r="B19" s="201" t="s">
        <v>241</v>
      </c>
      <c r="C19" s="396" t="s">
        <v>262</v>
      </c>
      <c r="D19" s="396"/>
      <c r="E19" s="396"/>
      <c r="F19" s="203" t="s">
        <v>9</v>
      </c>
      <c r="G19" s="204" t="s">
        <v>9</v>
      </c>
      <c r="H19" s="205">
        <v>857.03</v>
      </c>
    </row>
    <row r="20" spans="1:8">
      <c r="A20" s="200">
        <v>3</v>
      </c>
      <c r="B20" s="201" t="s">
        <v>241</v>
      </c>
      <c r="C20" s="396" t="s">
        <v>259</v>
      </c>
      <c r="D20" s="396"/>
      <c r="E20" s="396"/>
      <c r="F20" s="203" t="s">
        <v>9</v>
      </c>
      <c r="G20" s="204" t="s">
        <v>9</v>
      </c>
      <c r="H20" s="205">
        <v>384698.64</v>
      </c>
    </row>
    <row r="21" spans="1:8">
      <c r="A21" s="200"/>
      <c r="B21" s="201"/>
      <c r="C21" s="407" t="s">
        <v>261</v>
      </c>
      <c r="D21" s="407"/>
      <c r="E21" s="407"/>
      <c r="F21" s="206" t="s">
        <v>9</v>
      </c>
      <c r="G21" s="207" t="s">
        <v>9</v>
      </c>
      <c r="H21" s="208">
        <f>0+H19+H20</f>
        <v>385555.67000000004</v>
      </c>
    </row>
    <row r="22" spans="1:8">
      <c r="C22" s="410"/>
      <c r="D22" s="410"/>
      <c r="E22" s="410"/>
    </row>
    <row r="24" spans="1:8">
      <c r="A24" s="402" t="s">
        <v>231</v>
      </c>
      <c r="B24" s="402"/>
      <c r="C24" s="402"/>
      <c r="D24" s="402"/>
      <c r="E24" s="408" t="s">
        <v>232</v>
      </c>
      <c r="F24" s="408"/>
      <c r="G24" s="408"/>
      <c r="H24" s="408"/>
    </row>
    <row r="25" spans="1:8">
      <c r="E25" s="409" t="s">
        <v>263</v>
      </c>
      <c r="F25" s="409"/>
      <c r="G25" s="409"/>
      <c r="H25" s="409"/>
    </row>
    <row r="28" spans="1:8" ht="27.75" customHeight="1">
      <c r="A28" s="402" t="s">
        <v>236</v>
      </c>
      <c r="B28" s="402"/>
      <c r="C28" s="402"/>
      <c r="D28" s="402"/>
      <c r="E28" s="408" t="s">
        <v>237</v>
      </c>
      <c r="F28" s="408"/>
      <c r="G28" s="408"/>
      <c r="H28" s="408"/>
    </row>
    <row r="29" spans="1:8">
      <c r="E29" s="409" t="s">
        <v>263</v>
      </c>
      <c r="F29" s="409"/>
      <c r="G29" s="409"/>
      <c r="H29" s="409"/>
    </row>
    <row r="30" spans="1:8">
      <c r="A30" s="353" t="s">
        <v>311</v>
      </c>
      <c r="B30" s="353"/>
      <c r="C30" s="353"/>
      <c r="D30" s="353"/>
      <c r="E30" s="353"/>
      <c r="F30" s="353"/>
      <c r="G30" s="353"/>
    </row>
  </sheetData>
  <mergeCells count="21">
    <mergeCell ref="A28:D28"/>
    <mergeCell ref="E28:H28"/>
    <mergeCell ref="E29:H29"/>
    <mergeCell ref="C20:E20"/>
    <mergeCell ref="C21:E21"/>
    <mergeCell ref="C22:E22"/>
    <mergeCell ref="A24:D24"/>
    <mergeCell ref="E24:H24"/>
    <mergeCell ref="E25:H25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856D-C865-473C-AD25-90B90664FED5}">
  <sheetPr>
    <pageSetUpPr fitToPage="1"/>
  </sheetPr>
  <dimension ref="A2:I30"/>
  <sheetViews>
    <sheetView workbookViewId="0">
      <selection activeCell="J28" sqref="J28"/>
    </sheetView>
  </sheetViews>
  <sheetFormatPr defaultRowHeight="15"/>
  <cols>
    <col min="1" max="1" width="6.42578125" style="209" customWidth="1"/>
    <col min="2" max="2" width="13.7109375" style="209" customWidth="1"/>
    <col min="3" max="3" width="11.5703125" style="209" customWidth="1"/>
    <col min="4" max="4" width="9.140625" style="209"/>
    <col min="5" max="5" width="7.140625" style="209" customWidth="1"/>
    <col min="6" max="6" width="13.7109375" style="209" customWidth="1"/>
    <col min="7" max="7" width="10" style="209" customWidth="1"/>
    <col min="8" max="8" width="13.5703125" style="209" customWidth="1"/>
    <col min="9" max="9" width="9.140625" style="209"/>
    <col min="10" max="256" width="9.140625" style="9"/>
    <col min="257" max="257" width="6.42578125" style="9" customWidth="1"/>
    <col min="258" max="258" width="13.7109375" style="9" customWidth="1"/>
    <col min="259" max="259" width="11.5703125" style="9" customWidth="1"/>
    <col min="260" max="260" width="9.140625" style="9"/>
    <col min="261" max="261" width="7.140625" style="9" customWidth="1"/>
    <col min="262" max="262" width="13.7109375" style="9" customWidth="1"/>
    <col min="263" max="263" width="10" style="9" customWidth="1"/>
    <col min="264" max="264" width="13.5703125" style="9" customWidth="1"/>
    <col min="265" max="512" width="9.140625" style="9"/>
    <col min="513" max="513" width="6.42578125" style="9" customWidth="1"/>
    <col min="514" max="514" width="13.7109375" style="9" customWidth="1"/>
    <col min="515" max="515" width="11.5703125" style="9" customWidth="1"/>
    <col min="516" max="516" width="9.140625" style="9"/>
    <col min="517" max="517" width="7.140625" style="9" customWidth="1"/>
    <col min="518" max="518" width="13.7109375" style="9" customWidth="1"/>
    <col min="519" max="519" width="10" style="9" customWidth="1"/>
    <col min="520" max="520" width="13.5703125" style="9" customWidth="1"/>
    <col min="521" max="768" width="9.140625" style="9"/>
    <col min="769" max="769" width="6.42578125" style="9" customWidth="1"/>
    <col min="770" max="770" width="13.7109375" style="9" customWidth="1"/>
    <col min="771" max="771" width="11.5703125" style="9" customWidth="1"/>
    <col min="772" max="772" width="9.140625" style="9"/>
    <col min="773" max="773" width="7.140625" style="9" customWidth="1"/>
    <col min="774" max="774" width="13.7109375" style="9" customWidth="1"/>
    <col min="775" max="775" width="10" style="9" customWidth="1"/>
    <col min="776" max="776" width="13.5703125" style="9" customWidth="1"/>
    <col min="777" max="1024" width="9.140625" style="9"/>
    <col min="1025" max="1025" width="6.42578125" style="9" customWidth="1"/>
    <col min="1026" max="1026" width="13.7109375" style="9" customWidth="1"/>
    <col min="1027" max="1027" width="11.5703125" style="9" customWidth="1"/>
    <col min="1028" max="1028" width="9.140625" style="9"/>
    <col min="1029" max="1029" width="7.140625" style="9" customWidth="1"/>
    <col min="1030" max="1030" width="13.7109375" style="9" customWidth="1"/>
    <col min="1031" max="1031" width="10" style="9" customWidth="1"/>
    <col min="1032" max="1032" width="13.5703125" style="9" customWidth="1"/>
    <col min="1033" max="1280" width="9.140625" style="9"/>
    <col min="1281" max="1281" width="6.42578125" style="9" customWidth="1"/>
    <col min="1282" max="1282" width="13.7109375" style="9" customWidth="1"/>
    <col min="1283" max="1283" width="11.5703125" style="9" customWidth="1"/>
    <col min="1284" max="1284" width="9.140625" style="9"/>
    <col min="1285" max="1285" width="7.140625" style="9" customWidth="1"/>
    <col min="1286" max="1286" width="13.7109375" style="9" customWidth="1"/>
    <col min="1287" max="1287" width="10" style="9" customWidth="1"/>
    <col min="1288" max="1288" width="13.5703125" style="9" customWidth="1"/>
    <col min="1289" max="1536" width="9.140625" style="9"/>
    <col min="1537" max="1537" width="6.42578125" style="9" customWidth="1"/>
    <col min="1538" max="1538" width="13.7109375" style="9" customWidth="1"/>
    <col min="1539" max="1539" width="11.5703125" style="9" customWidth="1"/>
    <col min="1540" max="1540" width="9.140625" style="9"/>
    <col min="1541" max="1541" width="7.140625" style="9" customWidth="1"/>
    <col min="1542" max="1542" width="13.7109375" style="9" customWidth="1"/>
    <col min="1543" max="1543" width="10" style="9" customWidth="1"/>
    <col min="1544" max="1544" width="13.5703125" style="9" customWidth="1"/>
    <col min="1545" max="1792" width="9.140625" style="9"/>
    <col min="1793" max="1793" width="6.42578125" style="9" customWidth="1"/>
    <col min="1794" max="1794" width="13.7109375" style="9" customWidth="1"/>
    <col min="1795" max="1795" width="11.5703125" style="9" customWidth="1"/>
    <col min="1796" max="1796" width="9.140625" style="9"/>
    <col min="1797" max="1797" width="7.140625" style="9" customWidth="1"/>
    <col min="1798" max="1798" width="13.7109375" style="9" customWidth="1"/>
    <col min="1799" max="1799" width="10" style="9" customWidth="1"/>
    <col min="1800" max="1800" width="13.5703125" style="9" customWidth="1"/>
    <col min="1801" max="2048" width="9.140625" style="9"/>
    <col min="2049" max="2049" width="6.42578125" style="9" customWidth="1"/>
    <col min="2050" max="2050" width="13.7109375" style="9" customWidth="1"/>
    <col min="2051" max="2051" width="11.5703125" style="9" customWidth="1"/>
    <col min="2052" max="2052" width="9.140625" style="9"/>
    <col min="2053" max="2053" width="7.140625" style="9" customWidth="1"/>
    <col min="2054" max="2054" width="13.7109375" style="9" customWidth="1"/>
    <col min="2055" max="2055" width="10" style="9" customWidth="1"/>
    <col min="2056" max="2056" width="13.5703125" style="9" customWidth="1"/>
    <col min="2057" max="2304" width="9.140625" style="9"/>
    <col min="2305" max="2305" width="6.42578125" style="9" customWidth="1"/>
    <col min="2306" max="2306" width="13.7109375" style="9" customWidth="1"/>
    <col min="2307" max="2307" width="11.5703125" style="9" customWidth="1"/>
    <col min="2308" max="2308" width="9.140625" style="9"/>
    <col min="2309" max="2309" width="7.140625" style="9" customWidth="1"/>
    <col min="2310" max="2310" width="13.7109375" style="9" customWidth="1"/>
    <col min="2311" max="2311" width="10" style="9" customWidth="1"/>
    <col min="2312" max="2312" width="13.5703125" style="9" customWidth="1"/>
    <col min="2313" max="2560" width="9.140625" style="9"/>
    <col min="2561" max="2561" width="6.42578125" style="9" customWidth="1"/>
    <col min="2562" max="2562" width="13.7109375" style="9" customWidth="1"/>
    <col min="2563" max="2563" width="11.5703125" style="9" customWidth="1"/>
    <col min="2564" max="2564" width="9.140625" style="9"/>
    <col min="2565" max="2565" width="7.140625" style="9" customWidth="1"/>
    <col min="2566" max="2566" width="13.7109375" style="9" customWidth="1"/>
    <col min="2567" max="2567" width="10" style="9" customWidth="1"/>
    <col min="2568" max="2568" width="13.5703125" style="9" customWidth="1"/>
    <col min="2569" max="2816" width="9.140625" style="9"/>
    <col min="2817" max="2817" width="6.42578125" style="9" customWidth="1"/>
    <col min="2818" max="2818" width="13.7109375" style="9" customWidth="1"/>
    <col min="2819" max="2819" width="11.5703125" style="9" customWidth="1"/>
    <col min="2820" max="2820" width="9.140625" style="9"/>
    <col min="2821" max="2821" width="7.140625" style="9" customWidth="1"/>
    <col min="2822" max="2822" width="13.7109375" style="9" customWidth="1"/>
    <col min="2823" max="2823" width="10" style="9" customWidth="1"/>
    <col min="2824" max="2824" width="13.5703125" style="9" customWidth="1"/>
    <col min="2825" max="3072" width="9.140625" style="9"/>
    <col min="3073" max="3073" width="6.42578125" style="9" customWidth="1"/>
    <col min="3074" max="3074" width="13.7109375" style="9" customWidth="1"/>
    <col min="3075" max="3075" width="11.5703125" style="9" customWidth="1"/>
    <col min="3076" max="3076" width="9.140625" style="9"/>
    <col min="3077" max="3077" width="7.140625" style="9" customWidth="1"/>
    <col min="3078" max="3078" width="13.7109375" style="9" customWidth="1"/>
    <col min="3079" max="3079" width="10" style="9" customWidth="1"/>
    <col min="3080" max="3080" width="13.5703125" style="9" customWidth="1"/>
    <col min="3081" max="3328" width="9.140625" style="9"/>
    <col min="3329" max="3329" width="6.42578125" style="9" customWidth="1"/>
    <col min="3330" max="3330" width="13.7109375" style="9" customWidth="1"/>
    <col min="3331" max="3331" width="11.5703125" style="9" customWidth="1"/>
    <col min="3332" max="3332" width="9.140625" style="9"/>
    <col min="3333" max="3333" width="7.140625" style="9" customWidth="1"/>
    <col min="3334" max="3334" width="13.7109375" style="9" customWidth="1"/>
    <col min="3335" max="3335" width="10" style="9" customWidth="1"/>
    <col min="3336" max="3336" width="13.5703125" style="9" customWidth="1"/>
    <col min="3337" max="3584" width="9.140625" style="9"/>
    <col min="3585" max="3585" width="6.42578125" style="9" customWidth="1"/>
    <col min="3586" max="3586" width="13.7109375" style="9" customWidth="1"/>
    <col min="3587" max="3587" width="11.5703125" style="9" customWidth="1"/>
    <col min="3588" max="3588" width="9.140625" style="9"/>
    <col min="3589" max="3589" width="7.140625" style="9" customWidth="1"/>
    <col min="3590" max="3590" width="13.7109375" style="9" customWidth="1"/>
    <col min="3591" max="3591" width="10" style="9" customWidth="1"/>
    <col min="3592" max="3592" width="13.5703125" style="9" customWidth="1"/>
    <col min="3593" max="3840" width="9.140625" style="9"/>
    <col min="3841" max="3841" width="6.42578125" style="9" customWidth="1"/>
    <col min="3842" max="3842" width="13.7109375" style="9" customWidth="1"/>
    <col min="3843" max="3843" width="11.5703125" style="9" customWidth="1"/>
    <col min="3844" max="3844" width="9.140625" style="9"/>
    <col min="3845" max="3845" width="7.140625" style="9" customWidth="1"/>
    <col min="3846" max="3846" width="13.7109375" style="9" customWidth="1"/>
    <col min="3847" max="3847" width="10" style="9" customWidth="1"/>
    <col min="3848" max="3848" width="13.5703125" style="9" customWidth="1"/>
    <col min="3849" max="4096" width="9.140625" style="9"/>
    <col min="4097" max="4097" width="6.42578125" style="9" customWidth="1"/>
    <col min="4098" max="4098" width="13.7109375" style="9" customWidth="1"/>
    <col min="4099" max="4099" width="11.5703125" style="9" customWidth="1"/>
    <col min="4100" max="4100" width="9.140625" style="9"/>
    <col min="4101" max="4101" width="7.140625" style="9" customWidth="1"/>
    <col min="4102" max="4102" width="13.7109375" style="9" customWidth="1"/>
    <col min="4103" max="4103" width="10" style="9" customWidth="1"/>
    <col min="4104" max="4104" width="13.5703125" style="9" customWidth="1"/>
    <col min="4105" max="4352" width="9.140625" style="9"/>
    <col min="4353" max="4353" width="6.42578125" style="9" customWidth="1"/>
    <col min="4354" max="4354" width="13.7109375" style="9" customWidth="1"/>
    <col min="4355" max="4355" width="11.5703125" style="9" customWidth="1"/>
    <col min="4356" max="4356" width="9.140625" style="9"/>
    <col min="4357" max="4357" width="7.140625" style="9" customWidth="1"/>
    <col min="4358" max="4358" width="13.7109375" style="9" customWidth="1"/>
    <col min="4359" max="4359" width="10" style="9" customWidth="1"/>
    <col min="4360" max="4360" width="13.5703125" style="9" customWidth="1"/>
    <col min="4361" max="4608" width="9.140625" style="9"/>
    <col min="4609" max="4609" width="6.42578125" style="9" customWidth="1"/>
    <col min="4610" max="4610" width="13.7109375" style="9" customWidth="1"/>
    <col min="4611" max="4611" width="11.5703125" style="9" customWidth="1"/>
    <col min="4612" max="4612" width="9.140625" style="9"/>
    <col min="4613" max="4613" width="7.140625" style="9" customWidth="1"/>
    <col min="4614" max="4614" width="13.7109375" style="9" customWidth="1"/>
    <col min="4615" max="4615" width="10" style="9" customWidth="1"/>
    <col min="4616" max="4616" width="13.5703125" style="9" customWidth="1"/>
    <col min="4617" max="4864" width="9.140625" style="9"/>
    <col min="4865" max="4865" width="6.42578125" style="9" customWidth="1"/>
    <col min="4866" max="4866" width="13.7109375" style="9" customWidth="1"/>
    <col min="4867" max="4867" width="11.5703125" style="9" customWidth="1"/>
    <col min="4868" max="4868" width="9.140625" style="9"/>
    <col min="4869" max="4869" width="7.140625" style="9" customWidth="1"/>
    <col min="4870" max="4870" width="13.7109375" style="9" customWidth="1"/>
    <col min="4871" max="4871" width="10" style="9" customWidth="1"/>
    <col min="4872" max="4872" width="13.5703125" style="9" customWidth="1"/>
    <col min="4873" max="5120" width="9.140625" style="9"/>
    <col min="5121" max="5121" width="6.42578125" style="9" customWidth="1"/>
    <col min="5122" max="5122" width="13.7109375" style="9" customWidth="1"/>
    <col min="5123" max="5123" width="11.5703125" style="9" customWidth="1"/>
    <col min="5124" max="5124" width="9.140625" style="9"/>
    <col min="5125" max="5125" width="7.140625" style="9" customWidth="1"/>
    <col min="5126" max="5126" width="13.7109375" style="9" customWidth="1"/>
    <col min="5127" max="5127" width="10" style="9" customWidth="1"/>
    <col min="5128" max="5128" width="13.5703125" style="9" customWidth="1"/>
    <col min="5129" max="5376" width="9.140625" style="9"/>
    <col min="5377" max="5377" width="6.42578125" style="9" customWidth="1"/>
    <col min="5378" max="5378" width="13.7109375" style="9" customWidth="1"/>
    <col min="5379" max="5379" width="11.5703125" style="9" customWidth="1"/>
    <col min="5380" max="5380" width="9.140625" style="9"/>
    <col min="5381" max="5381" width="7.140625" style="9" customWidth="1"/>
    <col min="5382" max="5382" width="13.7109375" style="9" customWidth="1"/>
    <col min="5383" max="5383" width="10" style="9" customWidth="1"/>
    <col min="5384" max="5384" width="13.5703125" style="9" customWidth="1"/>
    <col min="5385" max="5632" width="9.140625" style="9"/>
    <col min="5633" max="5633" width="6.42578125" style="9" customWidth="1"/>
    <col min="5634" max="5634" width="13.7109375" style="9" customWidth="1"/>
    <col min="5635" max="5635" width="11.5703125" style="9" customWidth="1"/>
    <col min="5636" max="5636" width="9.140625" style="9"/>
    <col min="5637" max="5637" width="7.140625" style="9" customWidth="1"/>
    <col min="5638" max="5638" width="13.7109375" style="9" customWidth="1"/>
    <col min="5639" max="5639" width="10" style="9" customWidth="1"/>
    <col min="5640" max="5640" width="13.5703125" style="9" customWidth="1"/>
    <col min="5641" max="5888" width="9.140625" style="9"/>
    <col min="5889" max="5889" width="6.42578125" style="9" customWidth="1"/>
    <col min="5890" max="5890" width="13.7109375" style="9" customWidth="1"/>
    <col min="5891" max="5891" width="11.5703125" style="9" customWidth="1"/>
    <col min="5892" max="5892" width="9.140625" style="9"/>
    <col min="5893" max="5893" width="7.140625" style="9" customWidth="1"/>
    <col min="5894" max="5894" width="13.7109375" style="9" customWidth="1"/>
    <col min="5895" max="5895" width="10" style="9" customWidth="1"/>
    <col min="5896" max="5896" width="13.5703125" style="9" customWidth="1"/>
    <col min="5897" max="6144" width="9.140625" style="9"/>
    <col min="6145" max="6145" width="6.42578125" style="9" customWidth="1"/>
    <col min="6146" max="6146" width="13.7109375" style="9" customWidth="1"/>
    <col min="6147" max="6147" width="11.5703125" style="9" customWidth="1"/>
    <col min="6148" max="6148" width="9.140625" style="9"/>
    <col min="6149" max="6149" width="7.140625" style="9" customWidth="1"/>
    <col min="6150" max="6150" width="13.7109375" style="9" customWidth="1"/>
    <col min="6151" max="6151" width="10" style="9" customWidth="1"/>
    <col min="6152" max="6152" width="13.5703125" style="9" customWidth="1"/>
    <col min="6153" max="6400" width="9.140625" style="9"/>
    <col min="6401" max="6401" width="6.42578125" style="9" customWidth="1"/>
    <col min="6402" max="6402" width="13.7109375" style="9" customWidth="1"/>
    <col min="6403" max="6403" width="11.5703125" style="9" customWidth="1"/>
    <col min="6404" max="6404" width="9.140625" style="9"/>
    <col min="6405" max="6405" width="7.140625" style="9" customWidth="1"/>
    <col min="6406" max="6406" width="13.7109375" style="9" customWidth="1"/>
    <col min="6407" max="6407" width="10" style="9" customWidth="1"/>
    <col min="6408" max="6408" width="13.5703125" style="9" customWidth="1"/>
    <col min="6409" max="6656" width="9.140625" style="9"/>
    <col min="6657" max="6657" width="6.42578125" style="9" customWidth="1"/>
    <col min="6658" max="6658" width="13.7109375" style="9" customWidth="1"/>
    <col min="6659" max="6659" width="11.5703125" style="9" customWidth="1"/>
    <col min="6660" max="6660" width="9.140625" style="9"/>
    <col min="6661" max="6661" width="7.140625" style="9" customWidth="1"/>
    <col min="6662" max="6662" width="13.7109375" style="9" customWidth="1"/>
    <col min="6663" max="6663" width="10" style="9" customWidth="1"/>
    <col min="6664" max="6664" width="13.5703125" style="9" customWidth="1"/>
    <col min="6665" max="6912" width="9.140625" style="9"/>
    <col min="6913" max="6913" width="6.42578125" style="9" customWidth="1"/>
    <col min="6914" max="6914" width="13.7109375" style="9" customWidth="1"/>
    <col min="6915" max="6915" width="11.5703125" style="9" customWidth="1"/>
    <col min="6916" max="6916" width="9.140625" style="9"/>
    <col min="6917" max="6917" width="7.140625" style="9" customWidth="1"/>
    <col min="6918" max="6918" width="13.7109375" style="9" customWidth="1"/>
    <col min="6919" max="6919" width="10" style="9" customWidth="1"/>
    <col min="6920" max="6920" width="13.5703125" style="9" customWidth="1"/>
    <col min="6921" max="7168" width="9.140625" style="9"/>
    <col min="7169" max="7169" width="6.42578125" style="9" customWidth="1"/>
    <col min="7170" max="7170" width="13.7109375" style="9" customWidth="1"/>
    <col min="7171" max="7171" width="11.5703125" style="9" customWidth="1"/>
    <col min="7172" max="7172" width="9.140625" style="9"/>
    <col min="7173" max="7173" width="7.140625" style="9" customWidth="1"/>
    <col min="7174" max="7174" width="13.7109375" style="9" customWidth="1"/>
    <col min="7175" max="7175" width="10" style="9" customWidth="1"/>
    <col min="7176" max="7176" width="13.5703125" style="9" customWidth="1"/>
    <col min="7177" max="7424" width="9.140625" style="9"/>
    <col min="7425" max="7425" width="6.42578125" style="9" customWidth="1"/>
    <col min="7426" max="7426" width="13.7109375" style="9" customWidth="1"/>
    <col min="7427" max="7427" width="11.5703125" style="9" customWidth="1"/>
    <col min="7428" max="7428" width="9.140625" style="9"/>
    <col min="7429" max="7429" width="7.140625" style="9" customWidth="1"/>
    <col min="7430" max="7430" width="13.7109375" style="9" customWidth="1"/>
    <col min="7431" max="7431" width="10" style="9" customWidth="1"/>
    <col min="7432" max="7432" width="13.5703125" style="9" customWidth="1"/>
    <col min="7433" max="7680" width="9.140625" style="9"/>
    <col min="7681" max="7681" width="6.42578125" style="9" customWidth="1"/>
    <col min="7682" max="7682" width="13.7109375" style="9" customWidth="1"/>
    <col min="7683" max="7683" width="11.5703125" style="9" customWidth="1"/>
    <col min="7684" max="7684" width="9.140625" style="9"/>
    <col min="7685" max="7685" width="7.140625" style="9" customWidth="1"/>
    <col min="7686" max="7686" width="13.7109375" style="9" customWidth="1"/>
    <col min="7687" max="7687" width="10" style="9" customWidth="1"/>
    <col min="7688" max="7688" width="13.5703125" style="9" customWidth="1"/>
    <col min="7689" max="7936" width="9.140625" style="9"/>
    <col min="7937" max="7937" width="6.42578125" style="9" customWidth="1"/>
    <col min="7938" max="7938" width="13.7109375" style="9" customWidth="1"/>
    <col min="7939" max="7939" width="11.5703125" style="9" customWidth="1"/>
    <col min="7940" max="7940" width="9.140625" style="9"/>
    <col min="7941" max="7941" width="7.140625" style="9" customWidth="1"/>
    <col min="7942" max="7942" width="13.7109375" style="9" customWidth="1"/>
    <col min="7943" max="7943" width="10" style="9" customWidth="1"/>
    <col min="7944" max="7944" width="13.5703125" style="9" customWidth="1"/>
    <col min="7945" max="8192" width="9.140625" style="9"/>
    <col min="8193" max="8193" width="6.42578125" style="9" customWidth="1"/>
    <col min="8194" max="8194" width="13.7109375" style="9" customWidth="1"/>
    <col min="8195" max="8195" width="11.5703125" style="9" customWidth="1"/>
    <col min="8196" max="8196" width="9.140625" style="9"/>
    <col min="8197" max="8197" width="7.140625" style="9" customWidth="1"/>
    <col min="8198" max="8198" width="13.7109375" style="9" customWidth="1"/>
    <col min="8199" max="8199" width="10" style="9" customWidth="1"/>
    <col min="8200" max="8200" width="13.5703125" style="9" customWidth="1"/>
    <col min="8201" max="8448" width="9.140625" style="9"/>
    <col min="8449" max="8449" width="6.42578125" style="9" customWidth="1"/>
    <col min="8450" max="8450" width="13.7109375" style="9" customWidth="1"/>
    <col min="8451" max="8451" width="11.5703125" style="9" customWidth="1"/>
    <col min="8452" max="8452" width="9.140625" style="9"/>
    <col min="8453" max="8453" width="7.140625" style="9" customWidth="1"/>
    <col min="8454" max="8454" width="13.7109375" style="9" customWidth="1"/>
    <col min="8455" max="8455" width="10" style="9" customWidth="1"/>
    <col min="8456" max="8456" width="13.5703125" style="9" customWidth="1"/>
    <col min="8457" max="8704" width="9.140625" style="9"/>
    <col min="8705" max="8705" width="6.42578125" style="9" customWidth="1"/>
    <col min="8706" max="8706" width="13.7109375" style="9" customWidth="1"/>
    <col min="8707" max="8707" width="11.5703125" style="9" customWidth="1"/>
    <col min="8708" max="8708" width="9.140625" style="9"/>
    <col min="8709" max="8709" width="7.140625" style="9" customWidth="1"/>
    <col min="8710" max="8710" width="13.7109375" style="9" customWidth="1"/>
    <col min="8711" max="8711" width="10" style="9" customWidth="1"/>
    <col min="8712" max="8712" width="13.5703125" style="9" customWidth="1"/>
    <col min="8713" max="8960" width="9.140625" style="9"/>
    <col min="8961" max="8961" width="6.42578125" style="9" customWidth="1"/>
    <col min="8962" max="8962" width="13.7109375" style="9" customWidth="1"/>
    <col min="8963" max="8963" width="11.5703125" style="9" customWidth="1"/>
    <col min="8964" max="8964" width="9.140625" style="9"/>
    <col min="8965" max="8965" width="7.140625" style="9" customWidth="1"/>
    <col min="8966" max="8966" width="13.7109375" style="9" customWidth="1"/>
    <col min="8967" max="8967" width="10" style="9" customWidth="1"/>
    <col min="8968" max="8968" width="13.5703125" style="9" customWidth="1"/>
    <col min="8969" max="9216" width="9.140625" style="9"/>
    <col min="9217" max="9217" width="6.42578125" style="9" customWidth="1"/>
    <col min="9218" max="9218" width="13.7109375" style="9" customWidth="1"/>
    <col min="9219" max="9219" width="11.5703125" style="9" customWidth="1"/>
    <col min="9220" max="9220" width="9.140625" style="9"/>
    <col min="9221" max="9221" width="7.140625" style="9" customWidth="1"/>
    <col min="9222" max="9222" width="13.7109375" style="9" customWidth="1"/>
    <col min="9223" max="9223" width="10" style="9" customWidth="1"/>
    <col min="9224" max="9224" width="13.5703125" style="9" customWidth="1"/>
    <col min="9225" max="9472" width="9.140625" style="9"/>
    <col min="9473" max="9473" width="6.42578125" style="9" customWidth="1"/>
    <col min="9474" max="9474" width="13.7109375" style="9" customWidth="1"/>
    <col min="9475" max="9475" width="11.5703125" style="9" customWidth="1"/>
    <col min="9476" max="9476" width="9.140625" style="9"/>
    <col min="9477" max="9477" width="7.140625" style="9" customWidth="1"/>
    <col min="9478" max="9478" width="13.7109375" style="9" customWidth="1"/>
    <col min="9479" max="9479" width="10" style="9" customWidth="1"/>
    <col min="9480" max="9480" width="13.5703125" style="9" customWidth="1"/>
    <col min="9481" max="9728" width="9.140625" style="9"/>
    <col min="9729" max="9729" width="6.42578125" style="9" customWidth="1"/>
    <col min="9730" max="9730" width="13.7109375" style="9" customWidth="1"/>
    <col min="9731" max="9731" width="11.5703125" style="9" customWidth="1"/>
    <col min="9732" max="9732" width="9.140625" style="9"/>
    <col min="9733" max="9733" width="7.140625" style="9" customWidth="1"/>
    <col min="9734" max="9734" width="13.7109375" style="9" customWidth="1"/>
    <col min="9735" max="9735" width="10" style="9" customWidth="1"/>
    <col min="9736" max="9736" width="13.5703125" style="9" customWidth="1"/>
    <col min="9737" max="9984" width="9.140625" style="9"/>
    <col min="9985" max="9985" width="6.42578125" style="9" customWidth="1"/>
    <col min="9986" max="9986" width="13.7109375" style="9" customWidth="1"/>
    <col min="9987" max="9987" width="11.5703125" style="9" customWidth="1"/>
    <col min="9988" max="9988" width="9.140625" style="9"/>
    <col min="9989" max="9989" width="7.140625" style="9" customWidth="1"/>
    <col min="9990" max="9990" width="13.7109375" style="9" customWidth="1"/>
    <col min="9991" max="9991" width="10" style="9" customWidth="1"/>
    <col min="9992" max="9992" width="13.5703125" style="9" customWidth="1"/>
    <col min="9993" max="10240" width="9.140625" style="9"/>
    <col min="10241" max="10241" width="6.42578125" style="9" customWidth="1"/>
    <col min="10242" max="10242" width="13.7109375" style="9" customWidth="1"/>
    <col min="10243" max="10243" width="11.5703125" style="9" customWidth="1"/>
    <col min="10244" max="10244" width="9.140625" style="9"/>
    <col min="10245" max="10245" width="7.140625" style="9" customWidth="1"/>
    <col min="10246" max="10246" width="13.7109375" style="9" customWidth="1"/>
    <col min="10247" max="10247" width="10" style="9" customWidth="1"/>
    <col min="10248" max="10248" width="13.5703125" style="9" customWidth="1"/>
    <col min="10249" max="10496" width="9.140625" style="9"/>
    <col min="10497" max="10497" width="6.42578125" style="9" customWidth="1"/>
    <col min="10498" max="10498" width="13.7109375" style="9" customWidth="1"/>
    <col min="10499" max="10499" width="11.5703125" style="9" customWidth="1"/>
    <col min="10500" max="10500" width="9.140625" style="9"/>
    <col min="10501" max="10501" width="7.140625" style="9" customWidth="1"/>
    <col min="10502" max="10502" width="13.7109375" style="9" customWidth="1"/>
    <col min="10503" max="10503" width="10" style="9" customWidth="1"/>
    <col min="10504" max="10504" width="13.5703125" style="9" customWidth="1"/>
    <col min="10505" max="10752" width="9.140625" style="9"/>
    <col min="10753" max="10753" width="6.42578125" style="9" customWidth="1"/>
    <col min="10754" max="10754" width="13.7109375" style="9" customWidth="1"/>
    <col min="10755" max="10755" width="11.5703125" style="9" customWidth="1"/>
    <col min="10756" max="10756" width="9.140625" style="9"/>
    <col min="10757" max="10757" width="7.140625" style="9" customWidth="1"/>
    <col min="10758" max="10758" width="13.7109375" style="9" customWidth="1"/>
    <col min="10759" max="10759" width="10" style="9" customWidth="1"/>
    <col min="10760" max="10760" width="13.5703125" style="9" customWidth="1"/>
    <col min="10761" max="11008" width="9.140625" style="9"/>
    <col min="11009" max="11009" width="6.42578125" style="9" customWidth="1"/>
    <col min="11010" max="11010" width="13.7109375" style="9" customWidth="1"/>
    <col min="11011" max="11011" width="11.5703125" style="9" customWidth="1"/>
    <col min="11012" max="11012" width="9.140625" style="9"/>
    <col min="11013" max="11013" width="7.140625" style="9" customWidth="1"/>
    <col min="11014" max="11014" width="13.7109375" style="9" customWidth="1"/>
    <col min="11015" max="11015" width="10" style="9" customWidth="1"/>
    <col min="11016" max="11016" width="13.5703125" style="9" customWidth="1"/>
    <col min="11017" max="11264" width="9.140625" style="9"/>
    <col min="11265" max="11265" width="6.42578125" style="9" customWidth="1"/>
    <col min="11266" max="11266" width="13.7109375" style="9" customWidth="1"/>
    <col min="11267" max="11267" width="11.5703125" style="9" customWidth="1"/>
    <col min="11268" max="11268" width="9.140625" style="9"/>
    <col min="11269" max="11269" width="7.140625" style="9" customWidth="1"/>
    <col min="11270" max="11270" width="13.7109375" style="9" customWidth="1"/>
    <col min="11271" max="11271" width="10" style="9" customWidth="1"/>
    <col min="11272" max="11272" width="13.5703125" style="9" customWidth="1"/>
    <col min="11273" max="11520" width="9.140625" style="9"/>
    <col min="11521" max="11521" width="6.42578125" style="9" customWidth="1"/>
    <col min="11522" max="11522" width="13.7109375" style="9" customWidth="1"/>
    <col min="11523" max="11523" width="11.5703125" style="9" customWidth="1"/>
    <col min="11524" max="11524" width="9.140625" style="9"/>
    <col min="11525" max="11525" width="7.140625" style="9" customWidth="1"/>
    <col min="11526" max="11526" width="13.7109375" style="9" customWidth="1"/>
    <col min="11527" max="11527" width="10" style="9" customWidth="1"/>
    <col min="11528" max="11528" width="13.5703125" style="9" customWidth="1"/>
    <col min="11529" max="11776" width="9.140625" style="9"/>
    <col min="11777" max="11777" width="6.42578125" style="9" customWidth="1"/>
    <col min="11778" max="11778" width="13.7109375" style="9" customWidth="1"/>
    <col min="11779" max="11779" width="11.5703125" style="9" customWidth="1"/>
    <col min="11780" max="11780" width="9.140625" style="9"/>
    <col min="11781" max="11781" width="7.140625" style="9" customWidth="1"/>
    <col min="11782" max="11782" width="13.7109375" style="9" customWidth="1"/>
    <col min="11783" max="11783" width="10" style="9" customWidth="1"/>
    <col min="11784" max="11784" width="13.5703125" style="9" customWidth="1"/>
    <col min="11785" max="12032" width="9.140625" style="9"/>
    <col min="12033" max="12033" width="6.42578125" style="9" customWidth="1"/>
    <col min="12034" max="12034" width="13.7109375" style="9" customWidth="1"/>
    <col min="12035" max="12035" width="11.5703125" style="9" customWidth="1"/>
    <col min="12036" max="12036" width="9.140625" style="9"/>
    <col min="12037" max="12037" width="7.140625" style="9" customWidth="1"/>
    <col min="12038" max="12038" width="13.7109375" style="9" customWidth="1"/>
    <col min="12039" max="12039" width="10" style="9" customWidth="1"/>
    <col min="12040" max="12040" width="13.5703125" style="9" customWidth="1"/>
    <col min="12041" max="12288" width="9.140625" style="9"/>
    <col min="12289" max="12289" width="6.42578125" style="9" customWidth="1"/>
    <col min="12290" max="12290" width="13.7109375" style="9" customWidth="1"/>
    <col min="12291" max="12291" width="11.5703125" style="9" customWidth="1"/>
    <col min="12292" max="12292" width="9.140625" style="9"/>
    <col min="12293" max="12293" width="7.140625" style="9" customWidth="1"/>
    <col min="12294" max="12294" width="13.7109375" style="9" customWidth="1"/>
    <col min="12295" max="12295" width="10" style="9" customWidth="1"/>
    <col min="12296" max="12296" width="13.5703125" style="9" customWidth="1"/>
    <col min="12297" max="12544" width="9.140625" style="9"/>
    <col min="12545" max="12545" width="6.42578125" style="9" customWidth="1"/>
    <col min="12546" max="12546" width="13.7109375" style="9" customWidth="1"/>
    <col min="12547" max="12547" width="11.5703125" style="9" customWidth="1"/>
    <col min="12548" max="12548" width="9.140625" style="9"/>
    <col min="12549" max="12549" width="7.140625" style="9" customWidth="1"/>
    <col min="12550" max="12550" width="13.7109375" style="9" customWidth="1"/>
    <col min="12551" max="12551" width="10" style="9" customWidth="1"/>
    <col min="12552" max="12552" width="13.5703125" style="9" customWidth="1"/>
    <col min="12553" max="12800" width="9.140625" style="9"/>
    <col min="12801" max="12801" width="6.42578125" style="9" customWidth="1"/>
    <col min="12802" max="12802" width="13.7109375" style="9" customWidth="1"/>
    <col min="12803" max="12803" width="11.5703125" style="9" customWidth="1"/>
    <col min="12804" max="12804" width="9.140625" style="9"/>
    <col min="12805" max="12805" width="7.140625" style="9" customWidth="1"/>
    <col min="12806" max="12806" width="13.7109375" style="9" customWidth="1"/>
    <col min="12807" max="12807" width="10" style="9" customWidth="1"/>
    <col min="12808" max="12808" width="13.5703125" style="9" customWidth="1"/>
    <col min="12809" max="13056" width="9.140625" style="9"/>
    <col min="13057" max="13057" width="6.42578125" style="9" customWidth="1"/>
    <col min="13058" max="13058" width="13.7109375" style="9" customWidth="1"/>
    <col min="13059" max="13059" width="11.5703125" style="9" customWidth="1"/>
    <col min="13060" max="13060" width="9.140625" style="9"/>
    <col min="13061" max="13061" width="7.140625" style="9" customWidth="1"/>
    <col min="13062" max="13062" width="13.7109375" style="9" customWidth="1"/>
    <col min="13063" max="13063" width="10" style="9" customWidth="1"/>
    <col min="13064" max="13064" width="13.5703125" style="9" customWidth="1"/>
    <col min="13065" max="13312" width="9.140625" style="9"/>
    <col min="13313" max="13313" width="6.42578125" style="9" customWidth="1"/>
    <col min="13314" max="13314" width="13.7109375" style="9" customWidth="1"/>
    <col min="13315" max="13315" width="11.5703125" style="9" customWidth="1"/>
    <col min="13316" max="13316" width="9.140625" style="9"/>
    <col min="13317" max="13317" width="7.140625" style="9" customWidth="1"/>
    <col min="13318" max="13318" width="13.7109375" style="9" customWidth="1"/>
    <col min="13319" max="13319" width="10" style="9" customWidth="1"/>
    <col min="13320" max="13320" width="13.5703125" style="9" customWidth="1"/>
    <col min="13321" max="13568" width="9.140625" style="9"/>
    <col min="13569" max="13569" width="6.42578125" style="9" customWidth="1"/>
    <col min="13570" max="13570" width="13.7109375" style="9" customWidth="1"/>
    <col min="13571" max="13571" width="11.5703125" style="9" customWidth="1"/>
    <col min="13572" max="13572" width="9.140625" style="9"/>
    <col min="13573" max="13573" width="7.140625" style="9" customWidth="1"/>
    <col min="13574" max="13574" width="13.7109375" style="9" customWidth="1"/>
    <col min="13575" max="13575" width="10" style="9" customWidth="1"/>
    <col min="13576" max="13576" width="13.5703125" style="9" customWidth="1"/>
    <col min="13577" max="13824" width="9.140625" style="9"/>
    <col min="13825" max="13825" width="6.42578125" style="9" customWidth="1"/>
    <col min="13826" max="13826" width="13.7109375" style="9" customWidth="1"/>
    <col min="13827" max="13827" width="11.5703125" style="9" customWidth="1"/>
    <col min="13828" max="13828" width="9.140625" style="9"/>
    <col min="13829" max="13829" width="7.140625" style="9" customWidth="1"/>
    <col min="13830" max="13830" width="13.7109375" style="9" customWidth="1"/>
    <col min="13831" max="13831" width="10" style="9" customWidth="1"/>
    <col min="13832" max="13832" width="13.5703125" style="9" customWidth="1"/>
    <col min="13833" max="14080" width="9.140625" style="9"/>
    <col min="14081" max="14081" width="6.42578125" style="9" customWidth="1"/>
    <col min="14082" max="14082" width="13.7109375" style="9" customWidth="1"/>
    <col min="14083" max="14083" width="11.5703125" style="9" customWidth="1"/>
    <col min="14084" max="14084" width="9.140625" style="9"/>
    <col min="14085" max="14085" width="7.140625" style="9" customWidth="1"/>
    <col min="14086" max="14086" width="13.7109375" style="9" customWidth="1"/>
    <col min="14087" max="14087" width="10" style="9" customWidth="1"/>
    <col min="14088" max="14088" width="13.5703125" style="9" customWidth="1"/>
    <col min="14089" max="14336" width="9.140625" style="9"/>
    <col min="14337" max="14337" width="6.42578125" style="9" customWidth="1"/>
    <col min="14338" max="14338" width="13.7109375" style="9" customWidth="1"/>
    <col min="14339" max="14339" width="11.5703125" style="9" customWidth="1"/>
    <col min="14340" max="14340" width="9.140625" style="9"/>
    <col min="14341" max="14341" width="7.140625" style="9" customWidth="1"/>
    <col min="14342" max="14342" width="13.7109375" style="9" customWidth="1"/>
    <col min="14343" max="14343" width="10" style="9" customWidth="1"/>
    <col min="14344" max="14344" width="13.5703125" style="9" customWidth="1"/>
    <col min="14345" max="14592" width="9.140625" style="9"/>
    <col min="14593" max="14593" width="6.42578125" style="9" customWidth="1"/>
    <col min="14594" max="14594" width="13.7109375" style="9" customWidth="1"/>
    <col min="14595" max="14595" width="11.5703125" style="9" customWidth="1"/>
    <col min="14596" max="14596" width="9.140625" style="9"/>
    <col min="14597" max="14597" width="7.140625" style="9" customWidth="1"/>
    <col min="14598" max="14598" width="13.7109375" style="9" customWidth="1"/>
    <col min="14599" max="14599" width="10" style="9" customWidth="1"/>
    <col min="14600" max="14600" width="13.5703125" style="9" customWidth="1"/>
    <col min="14601" max="14848" width="9.140625" style="9"/>
    <col min="14849" max="14849" width="6.42578125" style="9" customWidth="1"/>
    <col min="14850" max="14850" width="13.7109375" style="9" customWidth="1"/>
    <col min="14851" max="14851" width="11.5703125" style="9" customWidth="1"/>
    <col min="14852" max="14852" width="9.140625" style="9"/>
    <col min="14853" max="14853" width="7.140625" style="9" customWidth="1"/>
    <col min="14854" max="14854" width="13.7109375" style="9" customWidth="1"/>
    <col min="14855" max="14855" width="10" style="9" customWidth="1"/>
    <col min="14856" max="14856" width="13.5703125" style="9" customWidth="1"/>
    <col min="14857" max="15104" width="9.140625" style="9"/>
    <col min="15105" max="15105" width="6.42578125" style="9" customWidth="1"/>
    <col min="15106" max="15106" width="13.7109375" style="9" customWidth="1"/>
    <col min="15107" max="15107" width="11.5703125" style="9" customWidth="1"/>
    <col min="15108" max="15108" width="9.140625" style="9"/>
    <col min="15109" max="15109" width="7.140625" style="9" customWidth="1"/>
    <col min="15110" max="15110" width="13.7109375" style="9" customWidth="1"/>
    <col min="15111" max="15111" width="10" style="9" customWidth="1"/>
    <col min="15112" max="15112" width="13.5703125" style="9" customWidth="1"/>
    <col min="15113" max="15360" width="9.140625" style="9"/>
    <col min="15361" max="15361" width="6.42578125" style="9" customWidth="1"/>
    <col min="15362" max="15362" width="13.7109375" style="9" customWidth="1"/>
    <col min="15363" max="15363" width="11.5703125" style="9" customWidth="1"/>
    <col min="15364" max="15364" width="9.140625" style="9"/>
    <col min="15365" max="15365" width="7.140625" style="9" customWidth="1"/>
    <col min="15366" max="15366" width="13.7109375" style="9" customWidth="1"/>
    <col min="15367" max="15367" width="10" style="9" customWidth="1"/>
    <col min="15368" max="15368" width="13.5703125" style="9" customWidth="1"/>
    <col min="15369" max="15616" width="9.140625" style="9"/>
    <col min="15617" max="15617" width="6.42578125" style="9" customWidth="1"/>
    <col min="15618" max="15618" width="13.7109375" style="9" customWidth="1"/>
    <col min="15619" max="15619" width="11.5703125" style="9" customWidth="1"/>
    <col min="15620" max="15620" width="9.140625" style="9"/>
    <col min="15621" max="15621" width="7.140625" style="9" customWidth="1"/>
    <col min="15622" max="15622" width="13.7109375" style="9" customWidth="1"/>
    <col min="15623" max="15623" width="10" style="9" customWidth="1"/>
    <col min="15624" max="15624" width="13.5703125" style="9" customWidth="1"/>
    <col min="15625" max="15872" width="9.140625" style="9"/>
    <col min="15873" max="15873" width="6.42578125" style="9" customWidth="1"/>
    <col min="15874" max="15874" width="13.7109375" style="9" customWidth="1"/>
    <col min="15875" max="15875" width="11.5703125" style="9" customWidth="1"/>
    <col min="15876" max="15876" width="9.140625" style="9"/>
    <col min="15877" max="15877" width="7.140625" style="9" customWidth="1"/>
    <col min="15878" max="15878" width="13.7109375" style="9" customWidth="1"/>
    <col min="15879" max="15879" width="10" style="9" customWidth="1"/>
    <col min="15880" max="15880" width="13.5703125" style="9" customWidth="1"/>
    <col min="15881" max="16128" width="9.140625" style="9"/>
    <col min="16129" max="16129" width="6.42578125" style="9" customWidth="1"/>
    <col min="16130" max="16130" width="13.7109375" style="9" customWidth="1"/>
    <col min="16131" max="16131" width="11.5703125" style="9" customWidth="1"/>
    <col min="16132" max="16132" width="9.140625" style="9"/>
    <col min="16133" max="16133" width="7.140625" style="9" customWidth="1"/>
    <col min="16134" max="16134" width="13.7109375" style="9" customWidth="1"/>
    <col min="16135" max="16135" width="10" style="9" customWidth="1"/>
    <col min="16136" max="16136" width="13.5703125" style="9" customWidth="1"/>
    <col min="16137" max="16384" width="9.140625" style="9"/>
  </cols>
  <sheetData>
    <row r="2" spans="1:9">
      <c r="A2" s="397" t="s">
        <v>244</v>
      </c>
      <c r="B2" s="397"/>
      <c r="C2" s="397"/>
      <c r="D2" s="397"/>
      <c r="E2" s="397"/>
      <c r="F2" s="397"/>
      <c r="G2" s="397"/>
      <c r="H2" s="397"/>
    </row>
    <row r="3" spans="1:9">
      <c r="A3" s="398" t="s">
        <v>245</v>
      </c>
      <c r="B3" s="398"/>
      <c r="C3" s="398"/>
      <c r="D3" s="398"/>
      <c r="E3" s="398"/>
      <c r="F3" s="398"/>
      <c r="G3" s="398"/>
      <c r="H3" s="398"/>
    </row>
    <row r="6" spans="1:9">
      <c r="A6" s="399" t="s">
        <v>246</v>
      </c>
      <c r="B6" s="399"/>
      <c r="C6" s="399"/>
      <c r="D6" s="399"/>
      <c r="E6" s="399"/>
      <c r="F6" s="399"/>
      <c r="G6" s="399"/>
      <c r="H6" s="399"/>
    </row>
    <row r="9" spans="1:9" ht="15.75">
      <c r="A9" s="400" t="s">
        <v>399</v>
      </c>
      <c r="B9" s="400"/>
      <c r="C9" s="400"/>
      <c r="D9" s="400"/>
      <c r="E9" s="400"/>
      <c r="F9" s="400"/>
      <c r="G9" s="400"/>
      <c r="H9" s="400"/>
      <c r="I9" s="9"/>
    </row>
    <row r="10" spans="1:9">
      <c r="D10" s="196"/>
    </row>
    <row r="11" spans="1:9">
      <c r="C11" s="399" t="s">
        <v>248</v>
      </c>
      <c r="D11" s="399"/>
      <c r="E11" s="399"/>
      <c r="F11" s="399"/>
    </row>
    <row r="12" spans="1:9">
      <c r="B12" s="401" t="s">
        <v>249</v>
      </c>
      <c r="C12" s="401"/>
      <c r="D12" s="401"/>
      <c r="E12" s="401"/>
      <c r="F12" s="401"/>
      <c r="G12" s="401"/>
    </row>
    <row r="14" spans="1:9">
      <c r="A14" s="402" t="s">
        <v>250</v>
      </c>
      <c r="B14" s="402"/>
      <c r="C14" s="197" t="s">
        <v>251</v>
      </c>
      <c r="D14" s="198"/>
      <c r="E14" s="198"/>
      <c r="F14" s="198"/>
      <c r="G14" s="198"/>
      <c r="H14" s="198"/>
      <c r="I14" s="9"/>
    </row>
    <row r="15" spans="1:9">
      <c r="A15" s="403" t="s">
        <v>400</v>
      </c>
      <c r="B15" s="403"/>
      <c r="C15" s="403"/>
      <c r="D15" s="403"/>
      <c r="E15" s="403"/>
      <c r="F15" s="403"/>
      <c r="G15" s="403"/>
      <c r="H15" s="403"/>
    </row>
    <row r="16" spans="1:9" ht="28.5">
      <c r="A16" s="350" t="s">
        <v>253</v>
      </c>
      <c r="B16" s="350" t="s">
        <v>254</v>
      </c>
      <c r="C16" s="404" t="s">
        <v>255</v>
      </c>
      <c r="D16" s="405"/>
      <c r="E16" s="406"/>
      <c r="F16" s="350" t="s">
        <v>256</v>
      </c>
      <c r="G16" s="351" t="s">
        <v>257</v>
      </c>
      <c r="H16" s="351" t="s">
        <v>258</v>
      </c>
      <c r="I16" s="9"/>
    </row>
    <row r="17" spans="1:8">
      <c r="A17" s="200">
        <v>1</v>
      </c>
      <c r="B17" s="202" t="s">
        <v>241</v>
      </c>
      <c r="C17" s="396" t="s">
        <v>259</v>
      </c>
      <c r="D17" s="396"/>
      <c r="E17" s="396"/>
      <c r="F17" s="203" t="s">
        <v>260</v>
      </c>
      <c r="G17" s="204">
        <v>1</v>
      </c>
      <c r="H17" s="205">
        <v>10121.51</v>
      </c>
    </row>
    <row r="18" spans="1:8">
      <c r="A18" s="200">
        <v>2</v>
      </c>
      <c r="B18" s="202" t="s">
        <v>241</v>
      </c>
      <c r="C18" s="396" t="s">
        <v>401</v>
      </c>
      <c r="D18" s="396"/>
      <c r="E18" s="396"/>
      <c r="F18" s="203" t="s">
        <v>260</v>
      </c>
      <c r="G18" s="204">
        <v>1</v>
      </c>
      <c r="H18" s="205">
        <v>47959.61</v>
      </c>
    </row>
    <row r="19" spans="1:8">
      <c r="A19" s="200">
        <v>3</v>
      </c>
      <c r="B19" s="202" t="s">
        <v>241</v>
      </c>
      <c r="C19" s="396" t="s">
        <v>402</v>
      </c>
      <c r="D19" s="396"/>
      <c r="E19" s="396"/>
      <c r="F19" s="203" t="s">
        <v>260</v>
      </c>
      <c r="G19" s="204">
        <v>1</v>
      </c>
      <c r="H19" s="205">
        <v>84175.01</v>
      </c>
    </row>
    <row r="20" spans="1:8">
      <c r="A20" s="200">
        <v>4</v>
      </c>
      <c r="B20" s="202" t="s">
        <v>241</v>
      </c>
      <c r="C20" s="396" t="s">
        <v>403</v>
      </c>
      <c r="D20" s="396"/>
      <c r="E20" s="396"/>
      <c r="F20" s="203" t="s">
        <v>260</v>
      </c>
      <c r="G20" s="204">
        <v>1</v>
      </c>
      <c r="H20" s="205">
        <v>1235.1099999999999</v>
      </c>
    </row>
    <row r="21" spans="1:8">
      <c r="A21" s="200"/>
      <c r="B21" s="202"/>
      <c r="C21" s="407" t="s">
        <v>261</v>
      </c>
      <c r="D21" s="407"/>
      <c r="E21" s="407"/>
      <c r="F21" s="206" t="s">
        <v>260</v>
      </c>
      <c r="G21" s="207">
        <v>1</v>
      </c>
      <c r="H21" s="208">
        <f>0+H17+H18+H19</f>
        <v>142256.13</v>
      </c>
    </row>
    <row r="22" spans="1:8">
      <c r="C22" s="410"/>
      <c r="D22" s="410"/>
      <c r="E22" s="410"/>
    </row>
    <row r="24" spans="1:8">
      <c r="A24" s="402" t="s">
        <v>231</v>
      </c>
      <c r="B24" s="402"/>
      <c r="C24" s="402"/>
      <c r="D24" s="402"/>
      <c r="E24" s="408" t="s">
        <v>232</v>
      </c>
      <c r="F24" s="408"/>
      <c r="G24" s="408"/>
      <c r="H24" s="408"/>
    </row>
    <row r="25" spans="1:8">
      <c r="E25" s="409" t="s">
        <v>263</v>
      </c>
      <c r="F25" s="409"/>
      <c r="G25" s="409"/>
      <c r="H25" s="409"/>
    </row>
    <row r="28" spans="1:8" ht="29.25" customHeight="1">
      <c r="A28" s="402" t="s">
        <v>236</v>
      </c>
      <c r="B28" s="402"/>
      <c r="C28" s="402"/>
      <c r="D28" s="402"/>
      <c r="E28" s="408" t="s">
        <v>237</v>
      </c>
      <c r="F28" s="408"/>
      <c r="G28" s="408"/>
      <c r="H28" s="408"/>
    </row>
    <row r="29" spans="1:8">
      <c r="E29" s="409" t="s">
        <v>263</v>
      </c>
      <c r="F29" s="409"/>
      <c r="G29" s="409"/>
      <c r="H29" s="409"/>
    </row>
    <row r="30" spans="1:8">
      <c r="A30" s="353" t="s">
        <v>311</v>
      </c>
      <c r="B30" s="353"/>
      <c r="C30" s="353"/>
      <c r="D30" s="353"/>
      <c r="E30" s="353"/>
      <c r="F30" s="353"/>
      <c r="G30" s="353"/>
    </row>
  </sheetData>
  <mergeCells count="21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28:D28"/>
    <mergeCell ref="E28:H28"/>
    <mergeCell ref="E29:H29"/>
    <mergeCell ref="C20:E20"/>
    <mergeCell ref="C21:E21"/>
    <mergeCell ref="C22:E22"/>
    <mergeCell ref="A24:D24"/>
    <mergeCell ref="E24:H24"/>
    <mergeCell ref="E25:H2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Įvardytieji diapazonai</vt:lpstr>
      </vt:variant>
      <vt:variant>
        <vt:i4>33</vt:i4>
      </vt:variant>
    </vt:vector>
  </HeadingPairs>
  <TitlesOfParts>
    <vt:vector size="47" baseType="lpstr">
      <vt:lpstr>Forma Nr2 suvestinė</vt:lpstr>
      <vt:lpstr>Forma Nr.2 ML </vt:lpstr>
      <vt:lpstr>Forma Nr.2 S</vt:lpstr>
      <vt:lpstr>Forma Nr2 SB suv</vt:lpstr>
      <vt:lpstr>Forma Nr.2 SB</vt:lpstr>
      <vt:lpstr>Forma Nr.2 SB 1.4.4.28</vt:lpstr>
      <vt:lpstr>Gautų FS pažyma</vt:lpstr>
      <vt:lpstr>Gautų FS pažyma pagal šaltinį</vt:lpstr>
      <vt:lpstr>Sukauptų FS pažyma</vt:lpstr>
      <vt:lpstr>Sukauptų FS pažyma pagal šalt</vt:lpstr>
      <vt:lpstr>9 priedas</vt:lpstr>
      <vt:lpstr>Pažyma prie 9 priedo</vt:lpstr>
      <vt:lpstr>S7</vt:lpstr>
      <vt:lpstr>Pažyma apie pajamas</vt:lpstr>
      <vt:lpstr>'Forma Nr.2 ML '!Print_Titles</vt:lpstr>
      <vt:lpstr>'Forma Nr.2 ML '!Z_05B54777_5D6F_4067_9B5E_F0A938B54982_.wvu.Cols</vt:lpstr>
      <vt:lpstr>'Forma Nr.2 ML '!Z_05B54777_5D6F_4067_9B5E_F0A938B54982_.wvu.PrintTitles</vt:lpstr>
      <vt:lpstr>'Forma Nr.2 ML '!Z_112AFAC2_77EA_44AA_BEEF_6812D11534CE_.wvu.Cols</vt:lpstr>
      <vt:lpstr>'Forma Nr.2 ML '!Z_112AFAC2_77EA_44AA_BEEF_6812D11534CE_.wvu.PrintTitles</vt:lpstr>
      <vt:lpstr>'Forma Nr.2 ML '!Z_2639E812_3F06_4E8B_B45B_2B63CC97A751_.wvu.Cols</vt:lpstr>
      <vt:lpstr>'Forma Nr.2 ML '!Z_2639E812_3F06_4E8B_B45B_2B63CC97A751_.wvu.PrintTitles</vt:lpstr>
      <vt:lpstr>'Forma Nr.2 ML '!Z_47D04100_FABF_4D8C_9C0A_1DEC9335BC02_.wvu.Cols</vt:lpstr>
      <vt:lpstr>'Forma Nr.2 ML '!Z_47D04100_FABF_4D8C_9C0A_1DEC9335BC02_.wvu.PrintTitles</vt:lpstr>
      <vt:lpstr>'Forma Nr.2 ML '!Z_4837D77B_C401_4018_A777_ED8FA242E629_.wvu.Cols</vt:lpstr>
      <vt:lpstr>'Forma Nr.2 ML '!Z_4837D77B_C401_4018_A777_ED8FA242E629_.wvu.PrintTitles</vt:lpstr>
      <vt:lpstr>'Forma Nr.2 ML '!Z_57A1E72B_DFC1_4C5D_ABA7_C1A26EB31789_.wvu.Cols</vt:lpstr>
      <vt:lpstr>'Forma Nr.2 ML '!Z_57A1E72B_DFC1_4C5D_ABA7_C1A26EB31789_.wvu.PrintTitles</vt:lpstr>
      <vt:lpstr>'Forma Nr.2 ML '!Z_5FCAC33A_47AA_47EB_BE57_8622821F3718_.wvu.Cols</vt:lpstr>
      <vt:lpstr>'Forma Nr.2 ML '!Z_5FCAC33A_47AA_47EB_BE57_8622821F3718_.wvu.PrintTitles</vt:lpstr>
      <vt:lpstr>'Forma Nr.2 ML '!Z_758123A7_07DC_4CFE_A1C3_A6CC304C1338_.wvu.Cols</vt:lpstr>
      <vt:lpstr>'Forma Nr.2 ML '!Z_758123A7_07DC_4CFE_A1C3_A6CC304C1338_.wvu.PrintTitles</vt:lpstr>
      <vt:lpstr>'Forma Nr.2 ML '!Z_75BFD04C_8D34_49C9_A422_0335B0ABD698_.wvu.Cols</vt:lpstr>
      <vt:lpstr>'Forma Nr.2 ML '!Z_75BFD04C_8D34_49C9_A422_0335B0ABD698_.wvu.PrintTitles</vt:lpstr>
      <vt:lpstr>'Forma Nr.2 ML '!Z_7A632666_DBD4_4CFF_BD05_66382BD6FB9E_.wvu.Cols</vt:lpstr>
      <vt:lpstr>'Forma Nr.2 ML '!Z_7A632666_DBD4_4CFF_BD05_66382BD6FB9E_.wvu.PrintTitles</vt:lpstr>
      <vt:lpstr>'Forma Nr.2 ML '!Z_9B727EDB_49B4_42DC_BF97_3A35178E0BFD_.wvu.Cols</vt:lpstr>
      <vt:lpstr>'Forma Nr.2 ML '!Z_9B727EDB_49B4_42DC_BF97_3A35178E0BFD_.wvu.PrintTitles</vt:lpstr>
      <vt:lpstr>'Forma Nr.2 ML '!Z_A64B7B98_B658_4E89_BA3D_F49D1265D61E_.wvu.Cols</vt:lpstr>
      <vt:lpstr>'Forma Nr.2 ML '!Z_A64B7B98_B658_4E89_BA3D_F49D1265D61E_.wvu.PrintTitles</vt:lpstr>
      <vt:lpstr>'Forma Nr.2 ML '!Z_B9470AF3_226B_4213_A7B5_37AA221FCC86_.wvu.Cols</vt:lpstr>
      <vt:lpstr>'Forma Nr.2 ML '!Z_B9470AF3_226B_4213_A7B5_37AA221FCC86_.wvu.PrintTitles</vt:lpstr>
      <vt:lpstr>'Forma Nr.2 ML '!Z_D669FC1B_AE0B_4417_8D6F_8460D68D5677_.wvu.Cols</vt:lpstr>
      <vt:lpstr>'Forma Nr.2 ML '!Z_D669FC1B_AE0B_4417_8D6F_8460D68D5677_.wvu.PrintTitles</vt:lpstr>
      <vt:lpstr>'Forma Nr.2 ML '!Z_DF4717B8_E960_4300_AF40_4AC5F93B40E3_.wvu.Cols</vt:lpstr>
      <vt:lpstr>'Forma Nr.2 ML '!Z_DF4717B8_E960_4300_AF40_4AC5F93B40E3_.wvu.PrintTitles</vt:lpstr>
      <vt:lpstr>'Forma Nr.2 ML '!Z_F677807F_46FD_43C6_BB8F_08ECC7636E03_.wvu.Cols</vt:lpstr>
      <vt:lpstr>'Forma Nr.2 ML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Ieva Kazlauskienė</cp:lastModifiedBy>
  <cp:lastPrinted>2024-04-11T07:09:55Z</cp:lastPrinted>
  <dcterms:created xsi:type="dcterms:W3CDTF">2024-03-04T09:28:51Z</dcterms:created>
  <dcterms:modified xsi:type="dcterms:W3CDTF">2024-04-11T07:10:16Z</dcterms:modified>
  <cp:category/>
</cp:coreProperties>
</file>